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2FB103C7-371A-4353-8FC1-AAAE79C3087E}" xr6:coauthVersionLast="47" xr6:coauthVersionMax="47" xr10:uidLastSave="{00000000-0000-0000-0000-000000000000}"/>
  <bookViews>
    <workbookView xWindow="1500" yWindow="735" windowWidth="12945" windowHeight="14745" xr2:uid="{00000000-000D-0000-FFFF-FFFF00000000}"/>
  </bookViews>
  <sheets>
    <sheet name="สรุป (2)" sheetId="5" r:id="rId1"/>
    <sheet name="ผสม" sheetId="2" r:id="rId2"/>
    <sheet name="ช้า" sheetId="3" r:id="rId3"/>
    <sheet name="เร็ว" sheetId="4" r:id="rId4"/>
  </sheets>
  <definedNames>
    <definedName name="_xlnm.Print_Area" localSheetId="0">'สรุป (2)'!$A$1:$AC$37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8" roundtripDataChecksum="WHy2ppt8nDfwL+soEGgKlNR8jfyi4G7Uwlk++4MQ4Jo="/>
    </ext>
  </extLst>
</workbook>
</file>

<file path=xl/calcChain.xml><?xml version="1.0" encoding="utf-8"?>
<calcChain xmlns="http://schemas.openxmlformats.org/spreadsheetml/2006/main">
  <c r="AC26" i="5" l="1"/>
  <c r="AB26" i="5"/>
  <c r="AB25" i="5"/>
  <c r="J27" i="5" l="1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C27" i="5"/>
  <c r="D27" i="5"/>
  <c r="E27" i="5"/>
  <c r="F27" i="5"/>
  <c r="G27" i="5"/>
  <c r="H27" i="5"/>
  <c r="I27" i="5"/>
  <c r="B27" i="5"/>
  <c r="F26" i="4"/>
  <c r="G26" i="4"/>
  <c r="F25" i="4"/>
  <c r="B27" i="4"/>
  <c r="C27" i="4"/>
  <c r="D27" i="4"/>
  <c r="E27" i="4"/>
  <c r="M26" i="3"/>
  <c r="L26" i="3"/>
  <c r="C27" i="3"/>
  <c r="D27" i="3"/>
  <c r="E27" i="3"/>
  <c r="F27" i="3"/>
  <c r="G27" i="3"/>
  <c r="H27" i="3"/>
  <c r="I27" i="3"/>
  <c r="J27" i="3"/>
  <c r="K27" i="3"/>
  <c r="B27" i="3"/>
  <c r="C27" i="2"/>
  <c r="D27" i="2"/>
  <c r="E27" i="2"/>
  <c r="B27" i="2"/>
  <c r="AC25" i="5"/>
  <c r="AB24" i="5"/>
  <c r="AC24" i="5" l="1"/>
  <c r="G25" i="4"/>
  <c r="M25" i="3"/>
  <c r="L25" i="3"/>
  <c r="AC23" i="5"/>
  <c r="AB23" i="5"/>
  <c r="AC22" i="5"/>
  <c r="AB22" i="5"/>
  <c r="AC21" i="5"/>
  <c r="AB21" i="5"/>
  <c r="AC20" i="5"/>
  <c r="AB20" i="5"/>
  <c r="AC19" i="5"/>
  <c r="AB19" i="5"/>
  <c r="AC18" i="5"/>
  <c r="AB18" i="5"/>
  <c r="AC17" i="5"/>
  <c r="AB17" i="5"/>
  <c r="AC16" i="5"/>
  <c r="AB16" i="5"/>
  <c r="AC15" i="5"/>
  <c r="AB15" i="5"/>
  <c r="AC14" i="5"/>
  <c r="AB14" i="5"/>
  <c r="AC13" i="5"/>
  <c r="AB13" i="5"/>
  <c r="AC12" i="5"/>
  <c r="AB12" i="5"/>
  <c r="AC11" i="5"/>
  <c r="AB11" i="5"/>
  <c r="AC10" i="5"/>
  <c r="AB10" i="5"/>
  <c r="AC9" i="5"/>
  <c r="AB9" i="5"/>
  <c r="AC8" i="5"/>
  <c r="AB8" i="5"/>
  <c r="AC7" i="5"/>
  <c r="AB7" i="5"/>
  <c r="AC6" i="5"/>
  <c r="AB6" i="5"/>
  <c r="AB27" i="5" s="1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G27" i="4" s="1"/>
  <c r="F7" i="4"/>
  <c r="F27" i="4" s="1"/>
  <c r="M24" i="3"/>
  <c r="L24" i="3"/>
  <c r="M23" i="3"/>
  <c r="L23" i="3"/>
  <c r="M22" i="3"/>
  <c r="L22" i="3"/>
  <c r="M21" i="3"/>
  <c r="L21" i="3"/>
  <c r="M20" i="3"/>
  <c r="L20" i="3"/>
  <c r="M19" i="3"/>
  <c r="L19" i="3"/>
  <c r="M18" i="3"/>
  <c r="L18" i="3"/>
  <c r="M17" i="3"/>
  <c r="L17" i="3"/>
  <c r="M16" i="3"/>
  <c r="L16" i="3"/>
  <c r="M15" i="3"/>
  <c r="L15" i="3"/>
  <c r="M14" i="3"/>
  <c r="L14" i="3"/>
  <c r="M13" i="3"/>
  <c r="L13" i="3"/>
  <c r="M12" i="3"/>
  <c r="L12" i="3"/>
  <c r="M11" i="3"/>
  <c r="L11" i="3"/>
  <c r="M10" i="3"/>
  <c r="L10" i="3"/>
  <c r="M9" i="3"/>
  <c r="L9" i="3"/>
  <c r="M8" i="3"/>
  <c r="L8" i="3"/>
  <c r="M7" i="3"/>
  <c r="M27" i="3" s="1"/>
  <c r="L7" i="3"/>
  <c r="L27" i="3" s="1"/>
  <c r="G24" i="2"/>
  <c r="F24" i="2"/>
  <c r="G23" i="2"/>
  <c r="F23" i="2"/>
  <c r="G22" i="2"/>
  <c r="F22" i="2"/>
  <c r="G21" i="2"/>
  <c r="F21" i="2"/>
  <c r="G20" i="2"/>
  <c r="F20" i="2"/>
  <c r="G19" i="2"/>
  <c r="F19" i="2"/>
  <c r="G17" i="2"/>
  <c r="F17" i="2"/>
  <c r="G16" i="2"/>
  <c r="F16" i="2"/>
  <c r="G12" i="2"/>
  <c r="G27" i="2" s="1"/>
  <c r="F12" i="2"/>
  <c r="F27" i="2" s="1"/>
  <c r="AC27" i="5" l="1"/>
</calcChain>
</file>

<file path=xl/sharedStrings.xml><?xml version="1.0" encoding="utf-8"?>
<sst xmlns="http://schemas.openxmlformats.org/spreadsheetml/2006/main" count="112" uniqueCount="39">
  <si>
    <t>ปีงบประมาณ</t>
  </si>
  <si>
    <t>โครงการส่งเสริมปลูกต้นไม้เพื่อเศรษฐกิจ สังคม และสิ่งแวดล้อม (ศสส.)</t>
  </si>
  <si>
    <t>โครงการส่งเสริมปลูกต้นไม้เพื่อเศรษฐกิจ สังคม และสิ่งแวดล้อม ระยะที่ 2 (ศสส.2)</t>
  </si>
  <si>
    <t>โครงการสนับสนุนการปลูกไม้เศรษฐกิจ</t>
  </si>
  <si>
    <t>โครงการส่งเสริมปลูกไม้เศรษฐกิจในพื้นที่ปลูกไม้ยางพาราและพื้นที่เกษตรกร</t>
  </si>
  <si>
    <t>โครงการส่งเสริมปลูกต้น
ไม้โตเร็วเพื่อเป็นพลังงานทดแทน</t>
  </si>
  <si>
    <t>โครงการส่งเสริมการปลูกไม้โตเร็วเพื่ออุตสาหกรรม</t>
  </si>
  <si>
    <t>โครงการส่งเสริมการปลูกไม้เศรษฐกิจในพื้นที่ลุ่มน้ำชั้น 3, 4 และ 5 ก่อนมติคณะรัฐมนตรี เมื่อวันที่ 30 มิถุนายน 2541</t>
  </si>
  <si>
    <t>โครงการปลูกป่าเศรษฐกิจในพื้นที่ คทช. (ตามแผนการจัดการทรัพยากรที่ดินและป่าไม้ระดับพื้นที่)</t>
  </si>
  <si>
    <t>กิจกรรมส่งเสริมและพัฒนาการปลูกไม้เศรษฐกิจ</t>
  </si>
  <si>
    <t>กิจกรรมส่งเสริมอาชีพด้านป่าไม้</t>
  </si>
  <si>
    <t xml:space="preserve"> โครงการส่งเสริมการปลูกต้นไม้เพื่อเพิ่มพื้นที่ป่าเศรษฐกิจ  (พพศ.)</t>
  </si>
  <si>
    <t>โครงการส่งเสริมการปลูก
ไม้เศรษฐกิจ</t>
  </si>
  <si>
    <t>โครงการส่งเสริมการปลูกไม้มีค่าเพื่อการพัฒนาที่ยั่งยืน</t>
  </si>
  <si>
    <t>รวมทั้งสิ้น</t>
  </si>
  <si>
    <t>พ.ศ.</t>
  </si>
  <si>
    <t>ราย</t>
  </si>
  <si>
    <t>ไร่</t>
  </si>
  <si>
    <t>2537-2545</t>
  </si>
  <si>
    <t>รวม</t>
  </si>
  <si>
    <t>ข้อมูล ณ วันที่ 26 กุมภาพันธ์ 2569</t>
  </si>
  <si>
    <t xml:space="preserve">หมายเหตุ : </t>
  </si>
  <si>
    <t>1. ปีงบประมาณ พ.ศ. 2568 กรมป่าไม้มีแผนการส่งเสริมปลูกไม้เศรษฐกิจในพื้นที่เอกชน รวมทั้งหมด 34,170 ไร่ (ข้อมูลจากแผนการดำเนินงาน)</t>
  </si>
  <si>
    <t>สรุป กรมป่าไม้ส่งเสริมการปลูกไม้เศรษฐกิจในพื้นที่เอกชน ปี 2537-2565 รวม 163,531 ราย เนื้อที่ 1,728,762.84 ไร่</t>
  </si>
  <si>
    <t>แบ่งเป็น ไม้โตช้า จำนวน 125,771 ราย เนื้อที่ 1,411,810.84  ไร่</t>
  </si>
  <si>
    <t>ไม้โตเร็ว จำนวน 9,216 ราย เนื้อที่ 60,639 ไร่</t>
  </si>
  <si>
    <t>และปลูกแบบคละไม้โตช้าและไม้โตเร็ว จำนวน 25,2173 ราย เนื้อที่ 228,248 ไร่</t>
  </si>
  <si>
    <t>2. ปีงบประมาณ พ.ศ. 2546 พ.ศ. 2547 และ พ.ศ. 2548 กรมป่าไม้ไม่ได้รับงบประมาณสนันสนุนเกษตรกรรายใหม่ ได้รับเฉพาะงบประมาณในการติดตามให้คำแนะนำและเบิกจ่ายเงินสนับสนุนแก่ผู้เข้าร่วมโครงการส่งเสริมการปลูกไม้เศรษฐกิจ ซึ่งสิ้นสุดลงในปีงบประมาณ พ.ศ. 2549</t>
  </si>
  <si>
    <t>3. ปีงบประมาณ พ.ศ. 2565 โครงการส่งเสริมการปลูกไม้เศรษฐกิจในพื้นที่ลุ่มน้ำชั้น 3, 4 และ 5 ก่อนมติคณะรัฐมนตรี เมื่อวันที่ 30 มิถุนายน 2541 มีการดำเนินการในพื้นที่ คทช. จำนวน 940 ราย พื้นที่ 5,479 ไร่  และในที่ดินกรรมสิทธิ์หรือสิทธิครอบครองตามประมวลกฎหมายที่ดิน จำนวน 245 ราย พื้นที่ 3,121 ไร่</t>
  </si>
  <si>
    <t>4. ปีงบประมาณ พ.ศ. 2566 โครงการส่งเสริมการปลูกไม้เศรษฐกิจในพื้นที่ลุ่มน้ำชั้น 3, 4 และ 5 ก่อนมติคณะรัฐมนตรี เมื่อวันที่ 30 มิถุนายน 2541 มีการดำเนินการในพื้นที่ คทช. จำนวน 175 ราย พื้นที่ 1,375 ไร่  และในที่ดินกรรมสิทธิ์หรือสิทธิครอบครองตามประมวลกฎหมายที่ดิน จำนวน 283 ราย พื้นที่ 2,256 ไร่</t>
  </si>
  <si>
    <t>5. ปีงบประมาณ พ.ศ. 2567 โครงการส่งเสริมการปลูกไม้เศรษฐกิจในพื้นที่ลุ่มน้ำชั้น 3, 4 และ 5 ก่อนมติคณะรัฐมนตรี เมื่อวันที่ 30 มิถุนายน 2541 มีการดำเนินการในพื้นที่ คทช. จำนวน 438 ราย พื้นที่ 2,887 ไร่  และในที่ดินกรรมสิทธิ์หรือสิทธิครอบครองตามประมวลกฎหมายที่ดิน จำนวน 27 ราย พื้นที่ 373 ไร่</t>
  </si>
  <si>
    <t>ผลการส่งเสริมปลูกไม้เศรษฐกิจในพื้นที่เอกชน ปี 2537-2567 (ไม้คละ)</t>
  </si>
  <si>
    <t>ผลการส่งเสริมปลูกไม้เศรษฐกิจในพื้นที่เอกชน ปี 2537-2567 (ไม้โตช้า)</t>
  </si>
  <si>
    <t>กิจกรรมส่งเสริมและพัฒนาการการปลูกไม้เศรษฐกิจ</t>
  </si>
  <si>
    <t>ผลการส่งเสริมปลูกไม้เศรษฐกิจในพื้นที่เอกชน ปี 2537-2567 (ไม้โตเร็ว)</t>
  </si>
  <si>
    <t>ตารางที่ 8 ผลการส่งเสริมปลูกไม้เศรษฐกิจในพื้นที่เอกชน ปี 2537-2568</t>
  </si>
  <si>
    <t>Table 8 Results of promoting the planting of economic trees in private areas, 1994-2025.</t>
  </si>
  <si>
    <r>
      <t xml:space="preserve">Source: </t>
    </r>
    <r>
      <rPr>
        <sz val="22"/>
        <color theme="1"/>
        <rFont val="TH SarabunPSK"/>
        <family val="2"/>
      </rPr>
      <t>Economic Tree Planting Promotion Division, Forest Economics Bureau, Royal Forest Department.</t>
    </r>
  </si>
  <si>
    <r>
      <t xml:space="preserve">ที่มา : </t>
    </r>
    <r>
      <rPr>
        <sz val="22"/>
        <color theme="1"/>
        <rFont val="TH SarabunPSK"/>
        <family val="2"/>
      </rPr>
      <t>ส่วนส่งเสริมการปลูกไม้เศรษฐกิจ สำนักเศรษฐกิจการป่าไม้ กรมป่าไม้</t>
    </r>
    <r>
      <rPr>
        <b/>
        <sz val="22"/>
        <color theme="1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</si>
</sst>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20" x14ac:knownFonts="1">
    <font>
      <sz val="11"/>
      <color theme="1"/>
      <name val="Calibri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  <font>
      <b/>
      <sz val="22"/>
      <name val="TH SarabunPSK"/>
      <family val="2"/>
    </font>
    <font>
      <b/>
      <sz val="22"/>
      <color rgb="FFFF0000"/>
      <name val="TH SarabunPSK"/>
      <family val="2"/>
    </font>
    <font>
      <sz val="22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28"/>
      <color theme="1"/>
      <name val="TH SarabunPSK"/>
      <family val="2"/>
    </font>
    <font>
      <b/>
      <sz val="28"/>
      <name val="TH SarabunPSK"/>
      <family val="2"/>
    </font>
    <font>
      <b/>
      <sz val="14"/>
      <color theme="1"/>
      <name val="TH SarabunPSK"/>
      <family val="2"/>
    </font>
    <font>
      <b/>
      <sz val="1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color rgb="FF000000"/>
      <name val="TH SarabunPSK"/>
      <family val="2"/>
    </font>
    <font>
      <sz val="22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C8C8C8"/>
        <bgColor rgb="FFC8C8C8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rgb="FFBDD6EE"/>
      </patternFill>
    </fill>
    <fill>
      <patternFill patternType="solid">
        <fgColor theme="0" tint="-0.34998626667073579"/>
        <bgColor rgb="FFC8C8C8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/>
    <xf numFmtId="0" fontId="8" fillId="0" borderId="0" xfId="0" applyFont="1"/>
    <xf numFmtId="0" fontId="9" fillId="0" borderId="0" xfId="0" applyFont="1"/>
    <xf numFmtId="187" fontId="3" fillId="0" borderId="0" xfId="0" applyNumberFormat="1" applyFont="1"/>
    <xf numFmtId="0" fontId="10" fillId="0" borderId="0" xfId="0" applyFont="1"/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4" fontId="3" fillId="3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" fontId="3" fillId="4" borderId="9" xfId="0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4" fontId="3" fillId="5" borderId="9" xfId="0" applyNumberFormat="1" applyFont="1" applyFill="1" applyBorder="1" applyAlignment="1">
      <alignment horizontal="center"/>
    </xf>
    <xf numFmtId="187" fontId="3" fillId="3" borderId="9" xfId="0" applyNumberFormat="1" applyFont="1" applyFill="1" applyBorder="1" applyAlignment="1">
      <alignment horizontal="center"/>
    </xf>
    <xf numFmtId="187" fontId="3" fillId="4" borderId="9" xfId="0" applyNumberFormat="1" applyFont="1" applyFill="1" applyBorder="1" applyAlignment="1">
      <alignment horizontal="center"/>
    </xf>
    <xf numFmtId="4" fontId="3" fillId="0" borderId="0" xfId="0" applyNumberFormat="1" applyFont="1"/>
    <xf numFmtId="0" fontId="2" fillId="6" borderId="9" xfId="0" applyFont="1" applyFill="1" applyBorder="1" applyAlignment="1">
      <alignment horizontal="center"/>
    </xf>
    <xf numFmtId="4" fontId="2" fillId="6" borderId="9" xfId="0" applyNumberFormat="1" applyFont="1" applyFill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3" borderId="10" xfId="0" applyNumberFormat="1" applyFont="1" applyFill="1" applyBorder="1" applyAlignment="1">
      <alignment horizontal="center"/>
    </xf>
    <xf numFmtId="4" fontId="3" fillId="3" borderId="9" xfId="0" applyNumberFormat="1" applyFont="1" applyFill="1" applyBorder="1"/>
    <xf numFmtId="4" fontId="3" fillId="3" borderId="11" xfId="0" applyNumberFormat="1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3" fillId="0" borderId="9" xfId="0" applyNumberFormat="1" applyFont="1" applyBorder="1"/>
    <xf numFmtId="4" fontId="3" fillId="0" borderId="11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7" borderId="9" xfId="0" applyFont="1" applyFill="1" applyBorder="1" applyAlignment="1">
      <alignment horizontal="center"/>
    </xf>
    <xf numFmtId="187" fontId="3" fillId="7" borderId="9" xfId="0" applyNumberFormat="1" applyFont="1" applyFill="1" applyBorder="1" applyAlignment="1">
      <alignment horizontal="center"/>
    </xf>
    <xf numFmtId="4" fontId="3" fillId="7" borderId="9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5" fillId="0" borderId="12" xfId="0" applyFont="1" applyBorder="1"/>
    <xf numFmtId="0" fontId="2" fillId="0" borderId="12" xfId="0" applyFont="1" applyBorder="1"/>
    <xf numFmtId="187" fontId="5" fillId="0" borderId="12" xfId="0" applyNumberFormat="1" applyFont="1" applyBorder="1"/>
    <xf numFmtId="187" fontId="2" fillId="0" borderId="12" xfId="0" applyNumberFormat="1" applyFont="1" applyBorder="1"/>
    <xf numFmtId="187" fontId="5" fillId="0" borderId="0" xfId="0" applyNumberFormat="1" applyFont="1"/>
    <xf numFmtId="187" fontId="2" fillId="0" borderId="0" xfId="0" applyNumberFormat="1" applyFont="1"/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9" xfId="0" applyNumberFormat="1" applyFont="1" applyBorder="1"/>
    <xf numFmtId="4" fontId="2" fillId="0" borderId="11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87" fontId="2" fillId="0" borderId="9" xfId="0" applyNumberFormat="1" applyFont="1" applyBorder="1" applyAlignment="1">
      <alignment horizontal="center"/>
    </xf>
    <xf numFmtId="4" fontId="18" fillId="0" borderId="9" xfId="0" applyNumberFormat="1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4" fontId="2" fillId="8" borderId="9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1" fillId="9" borderId="2" xfId="0" applyFont="1" applyFill="1" applyBorder="1" applyAlignment="1">
      <alignment horizontal="center" vertical="center" wrapText="1" shrinkToFit="1"/>
    </xf>
    <xf numFmtId="0" fontId="17" fillId="10" borderId="3" xfId="0" applyFont="1" applyFill="1" applyBorder="1" applyAlignment="1">
      <alignment vertical="center" wrapText="1"/>
    </xf>
    <xf numFmtId="0" fontId="17" fillId="10" borderId="6" xfId="0" applyFont="1" applyFill="1" applyBorder="1" applyAlignment="1">
      <alignment vertical="center" wrapText="1"/>
    </xf>
    <xf numFmtId="0" fontId="17" fillId="10" borderId="7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9" borderId="1" xfId="0" applyFont="1" applyFill="1" applyBorder="1" applyAlignment="1">
      <alignment horizontal="center" vertical="center" wrapText="1" shrinkToFit="1"/>
    </xf>
    <xf numFmtId="0" fontId="17" fillId="10" borderId="5" xfId="0" applyFont="1" applyFill="1" applyBorder="1" applyAlignment="1">
      <alignment vertical="center" wrapText="1"/>
    </xf>
    <xf numFmtId="0" fontId="16" fillId="10" borderId="3" xfId="0" applyFont="1" applyFill="1" applyBorder="1" applyAlignment="1">
      <alignment vertical="center" wrapText="1"/>
    </xf>
    <xf numFmtId="0" fontId="16" fillId="10" borderId="6" xfId="0" applyFont="1" applyFill="1" applyBorder="1" applyAlignment="1">
      <alignment vertical="center" wrapText="1"/>
    </xf>
    <xf numFmtId="0" fontId="16" fillId="10" borderId="7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horizontal="center" vertical="center" wrapText="1" shrinkToFit="1"/>
    </xf>
    <xf numFmtId="0" fontId="17" fillId="10" borderId="8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shrinkToFit="1"/>
    </xf>
    <xf numFmtId="0" fontId="11" fillId="0" borderId="5" xfId="0" applyFont="1" applyBorder="1"/>
    <xf numFmtId="0" fontId="12" fillId="2" borderId="2" xfId="0" applyFont="1" applyFill="1" applyBorder="1" applyAlignment="1">
      <alignment horizontal="center" vertical="center" shrinkToFit="1"/>
    </xf>
    <xf numFmtId="0" fontId="13" fillId="0" borderId="3" xfId="0" applyFont="1" applyBorder="1"/>
    <xf numFmtId="0" fontId="13" fillId="0" borderId="6" xfId="0" applyFont="1" applyBorder="1"/>
    <xf numFmtId="0" fontId="13" fillId="0" borderId="7" xfId="0" applyFont="1" applyBorder="1"/>
    <xf numFmtId="0" fontId="2" fillId="2" borderId="2" xfId="0" applyFont="1" applyFill="1" applyBorder="1" applyAlignment="1">
      <alignment horizontal="center" vertical="center" shrinkToFit="1"/>
    </xf>
    <xf numFmtId="0" fontId="11" fillId="0" borderId="3" xfId="0" applyFont="1" applyBorder="1"/>
    <xf numFmtId="0" fontId="11" fillId="0" borderId="6" xfId="0" applyFont="1" applyBorder="1"/>
    <xf numFmtId="0" fontId="11" fillId="0" borderId="7" xfId="0" applyFont="1" applyBorder="1"/>
    <xf numFmtId="0" fontId="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5" fillId="0" borderId="5" xfId="0" applyFont="1" applyBorder="1"/>
    <xf numFmtId="0" fontId="15" fillId="0" borderId="3" xfId="0" applyFont="1" applyBorder="1"/>
    <xf numFmtId="0" fontId="15" fillId="0" borderId="6" xfId="0" applyFont="1" applyBorder="1"/>
    <xf numFmtId="0" fontId="15" fillId="0" borderId="7" xfId="0" applyFont="1" applyBorder="1"/>
    <xf numFmtId="0" fontId="2" fillId="2" borderId="4" xfId="0" applyFont="1" applyFill="1" applyBorder="1" applyAlignment="1">
      <alignment horizontal="center" vertical="center" shrinkToFit="1"/>
    </xf>
    <xf numFmtId="0" fontId="15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2AA8-138F-4B5F-B185-94C80B4E8B92}">
  <sheetPr>
    <pageSetUpPr fitToPage="1"/>
  </sheetPr>
  <dimension ref="A1:AH1006"/>
  <sheetViews>
    <sheetView tabSelected="1" zoomScale="70" zoomScaleNormal="70" zoomScalePageLayoutView="70" workbookViewId="0">
      <selection activeCell="A2" sqref="A2:V2"/>
    </sheetView>
  </sheetViews>
  <sheetFormatPr defaultColWidth="14.42578125" defaultRowHeight="15" customHeight="1" x14ac:dyDescent="0.35"/>
  <cols>
    <col min="1" max="1" width="14.140625" style="4" customWidth="1"/>
    <col min="2" max="2" width="13.28515625" style="4" customWidth="1"/>
    <col min="3" max="3" width="11.140625" style="4" bestFit="1" customWidth="1"/>
    <col min="4" max="4" width="10" style="4" bestFit="1" customWidth="1"/>
    <col min="5" max="5" width="11.140625" style="4" bestFit="1" customWidth="1"/>
    <col min="6" max="6" width="10" style="4" bestFit="1" customWidth="1"/>
    <col min="7" max="8" width="11.140625" style="4" bestFit="1" customWidth="1"/>
    <col min="9" max="9" width="12.42578125" style="4" bestFit="1" customWidth="1"/>
    <col min="10" max="10" width="10" style="4" bestFit="1" customWidth="1"/>
    <col min="11" max="11" width="11.140625" style="4" bestFit="1" customWidth="1"/>
    <col min="12" max="12" width="10" style="4" bestFit="1" customWidth="1"/>
    <col min="13" max="13" width="11.140625" style="4" bestFit="1" customWidth="1"/>
    <col min="14" max="14" width="10" style="4" bestFit="1" customWidth="1"/>
    <col min="15" max="15" width="11.140625" style="4" bestFit="1" customWidth="1"/>
    <col min="16" max="16" width="8.140625" style="4" bestFit="1" customWidth="1"/>
    <col min="17" max="18" width="10" style="4" bestFit="1" customWidth="1"/>
    <col min="19" max="20" width="11.140625" style="4" bestFit="1" customWidth="1"/>
    <col min="21" max="21" width="12.42578125" style="4" bestFit="1" customWidth="1"/>
    <col min="22" max="22" width="10" style="4" bestFit="1" customWidth="1"/>
    <col min="23" max="24" width="11.140625" style="4" bestFit="1" customWidth="1"/>
    <col min="25" max="25" width="14.42578125" style="4" bestFit="1" customWidth="1"/>
    <col min="26" max="27" width="10" style="4" bestFit="1" customWidth="1"/>
    <col min="28" max="28" width="12.42578125" style="4" bestFit="1" customWidth="1"/>
    <col min="29" max="29" width="14.42578125" style="4" bestFit="1" customWidth="1"/>
    <col min="30" max="30" width="9.140625" style="4" customWidth="1"/>
    <col min="31" max="31" width="9.5703125" style="4" customWidth="1"/>
    <col min="32" max="32" width="9" style="4" customWidth="1"/>
    <col min="33" max="16384" width="14.42578125" style="4"/>
  </cols>
  <sheetData>
    <row r="1" spans="1:34" ht="39" customHeight="1" x14ac:dyDescent="0.45">
      <c r="A1" s="85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10"/>
      <c r="AE1" s="3"/>
      <c r="AF1" s="3"/>
      <c r="AG1" s="3"/>
      <c r="AH1" s="3"/>
    </row>
    <row r="2" spans="1:34" ht="28.5" customHeight="1" x14ac:dyDescent="0.45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48"/>
      <c r="X2" s="48"/>
      <c r="Y2" s="48"/>
      <c r="Z2" s="48"/>
      <c r="AA2" s="48"/>
      <c r="AB2" s="48"/>
      <c r="AC2" s="48"/>
      <c r="AD2" s="10"/>
      <c r="AE2" s="3"/>
      <c r="AF2" s="3"/>
      <c r="AG2" s="3"/>
      <c r="AH2" s="3"/>
    </row>
    <row r="3" spans="1:34" ht="21.75" customHeight="1" x14ac:dyDescent="0.35">
      <c r="A3" s="87" t="s">
        <v>0</v>
      </c>
      <c r="B3" s="71" t="s">
        <v>1</v>
      </c>
      <c r="C3" s="89"/>
      <c r="D3" s="71" t="s">
        <v>2</v>
      </c>
      <c r="E3" s="72"/>
      <c r="F3" s="71" t="s">
        <v>3</v>
      </c>
      <c r="G3" s="89"/>
      <c r="H3" s="71" t="s">
        <v>4</v>
      </c>
      <c r="I3" s="72"/>
      <c r="J3" s="71" t="s">
        <v>5</v>
      </c>
      <c r="K3" s="72"/>
      <c r="L3" s="71" t="s">
        <v>6</v>
      </c>
      <c r="M3" s="72"/>
      <c r="N3" s="71" t="s">
        <v>7</v>
      </c>
      <c r="O3" s="72"/>
      <c r="P3" s="76" t="s">
        <v>8</v>
      </c>
      <c r="Q3" s="77"/>
      <c r="R3" s="92" t="s">
        <v>9</v>
      </c>
      <c r="S3" s="72"/>
      <c r="T3" s="71" t="s">
        <v>10</v>
      </c>
      <c r="U3" s="72"/>
      <c r="V3" s="71" t="s">
        <v>11</v>
      </c>
      <c r="W3" s="72"/>
      <c r="X3" s="71" t="s">
        <v>12</v>
      </c>
      <c r="Y3" s="72"/>
      <c r="Z3" s="76" t="s">
        <v>13</v>
      </c>
      <c r="AA3" s="81"/>
      <c r="AB3" s="75" t="s">
        <v>14</v>
      </c>
      <c r="AC3" s="72"/>
      <c r="AD3" s="11"/>
      <c r="AE3" s="5"/>
      <c r="AF3" s="5"/>
      <c r="AG3" s="3"/>
      <c r="AH3" s="3"/>
    </row>
    <row r="4" spans="1:34" ht="143.25" customHeight="1" x14ac:dyDescent="0.35">
      <c r="A4" s="88"/>
      <c r="B4" s="90"/>
      <c r="C4" s="91"/>
      <c r="D4" s="73"/>
      <c r="E4" s="74"/>
      <c r="F4" s="90"/>
      <c r="G4" s="91"/>
      <c r="H4" s="73"/>
      <c r="I4" s="74"/>
      <c r="J4" s="73"/>
      <c r="K4" s="74"/>
      <c r="L4" s="73"/>
      <c r="M4" s="74"/>
      <c r="N4" s="73"/>
      <c r="O4" s="74"/>
      <c r="P4" s="78"/>
      <c r="Q4" s="79"/>
      <c r="R4" s="93"/>
      <c r="S4" s="74"/>
      <c r="T4" s="73"/>
      <c r="U4" s="74"/>
      <c r="V4" s="73"/>
      <c r="W4" s="74"/>
      <c r="X4" s="73"/>
      <c r="Y4" s="74"/>
      <c r="Z4" s="78"/>
      <c r="AA4" s="82"/>
      <c r="AB4" s="73"/>
      <c r="AC4" s="74"/>
      <c r="AD4" s="12"/>
      <c r="AE4" s="6"/>
      <c r="AF4" s="6"/>
      <c r="AG4" s="7"/>
      <c r="AH4" s="7"/>
    </row>
    <row r="5" spans="1:34" ht="30" customHeight="1" x14ac:dyDescent="0.45">
      <c r="A5" s="67" t="s">
        <v>15</v>
      </c>
      <c r="B5" s="67" t="s">
        <v>16</v>
      </c>
      <c r="C5" s="67" t="s">
        <v>17</v>
      </c>
      <c r="D5" s="67" t="s">
        <v>16</v>
      </c>
      <c r="E5" s="67" t="s">
        <v>17</v>
      </c>
      <c r="F5" s="67" t="s">
        <v>16</v>
      </c>
      <c r="G5" s="67" t="s">
        <v>17</v>
      </c>
      <c r="H5" s="67" t="s">
        <v>16</v>
      </c>
      <c r="I5" s="67" t="s">
        <v>17</v>
      </c>
      <c r="J5" s="67" t="s">
        <v>16</v>
      </c>
      <c r="K5" s="67" t="s">
        <v>17</v>
      </c>
      <c r="L5" s="67" t="s">
        <v>16</v>
      </c>
      <c r="M5" s="67" t="s">
        <v>17</v>
      </c>
      <c r="N5" s="67" t="s">
        <v>16</v>
      </c>
      <c r="O5" s="67" t="s">
        <v>17</v>
      </c>
      <c r="P5" s="67" t="s">
        <v>16</v>
      </c>
      <c r="Q5" s="67" t="s">
        <v>17</v>
      </c>
      <c r="R5" s="67" t="s">
        <v>16</v>
      </c>
      <c r="S5" s="67" t="s">
        <v>17</v>
      </c>
      <c r="T5" s="67" t="s">
        <v>16</v>
      </c>
      <c r="U5" s="67" t="s">
        <v>17</v>
      </c>
      <c r="V5" s="67" t="s">
        <v>16</v>
      </c>
      <c r="W5" s="67" t="s">
        <v>17</v>
      </c>
      <c r="X5" s="67" t="s">
        <v>16</v>
      </c>
      <c r="Y5" s="67" t="s">
        <v>17</v>
      </c>
      <c r="Z5" s="67" t="s">
        <v>16</v>
      </c>
      <c r="AA5" s="67" t="s">
        <v>17</v>
      </c>
      <c r="AB5" s="67" t="s">
        <v>16</v>
      </c>
      <c r="AC5" s="67" t="s">
        <v>17</v>
      </c>
      <c r="AD5" s="10"/>
      <c r="AE5" s="3"/>
      <c r="AF5" s="3"/>
      <c r="AG5" s="3"/>
      <c r="AH5" s="3"/>
    </row>
    <row r="6" spans="1:34" ht="24.75" customHeight="1" x14ac:dyDescent="0.45">
      <c r="A6" s="55" t="s">
        <v>18</v>
      </c>
      <c r="B6" s="55"/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7"/>
      <c r="X6" s="56">
        <v>80126</v>
      </c>
      <c r="Y6" s="56">
        <v>1056058</v>
      </c>
      <c r="Z6" s="56"/>
      <c r="AA6" s="56"/>
      <c r="AB6" s="56">
        <f t="shared" ref="AB6:AB23" si="0">B6+D6+F6+H6+J6+L6+N6+R6+T6+V6+X6</f>
        <v>80126</v>
      </c>
      <c r="AC6" s="56">
        <f t="shared" ref="AC6:AC23" si="1">C6+E6+G6+I6+K6+M6+O6+S6+U6+W6+Y6</f>
        <v>1056058</v>
      </c>
      <c r="AD6" s="10"/>
      <c r="AE6" s="3"/>
      <c r="AF6" s="3"/>
      <c r="AG6" s="3"/>
      <c r="AH6" s="3"/>
    </row>
    <row r="7" spans="1:34" ht="24.75" customHeight="1" x14ac:dyDescent="0.45">
      <c r="A7" s="55">
        <v>2549</v>
      </c>
      <c r="B7" s="55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>
        <v>2859</v>
      </c>
      <c r="U7" s="56">
        <v>22714.93</v>
      </c>
      <c r="V7" s="58"/>
      <c r="W7" s="59"/>
      <c r="X7" s="60"/>
      <c r="Y7" s="56"/>
      <c r="Z7" s="56"/>
      <c r="AA7" s="56"/>
      <c r="AB7" s="56">
        <f t="shared" si="0"/>
        <v>2859</v>
      </c>
      <c r="AC7" s="56">
        <f t="shared" si="1"/>
        <v>22714.93</v>
      </c>
      <c r="AD7" s="10"/>
      <c r="AE7" s="3"/>
      <c r="AF7" s="3"/>
      <c r="AG7" s="3"/>
      <c r="AH7" s="3"/>
    </row>
    <row r="8" spans="1:34" ht="24.75" customHeight="1" x14ac:dyDescent="0.45">
      <c r="A8" s="55">
        <v>2550</v>
      </c>
      <c r="B8" s="55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>
        <v>5425</v>
      </c>
      <c r="U8" s="56">
        <v>47645</v>
      </c>
      <c r="V8" s="58"/>
      <c r="W8" s="59"/>
      <c r="X8" s="60"/>
      <c r="Y8" s="56"/>
      <c r="Z8" s="56"/>
      <c r="AA8" s="56"/>
      <c r="AB8" s="56">
        <f t="shared" si="0"/>
        <v>5425</v>
      </c>
      <c r="AC8" s="56">
        <f t="shared" si="1"/>
        <v>47645</v>
      </c>
      <c r="AD8" s="10"/>
      <c r="AE8" s="3"/>
      <c r="AF8" s="3"/>
      <c r="AG8" s="3"/>
      <c r="AH8" s="3"/>
    </row>
    <row r="9" spans="1:34" ht="24.75" customHeight="1" x14ac:dyDescent="0.45">
      <c r="A9" s="55">
        <v>2551</v>
      </c>
      <c r="B9" s="55"/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>
        <v>1900</v>
      </c>
      <c r="U9" s="56">
        <v>15692</v>
      </c>
      <c r="V9" s="58"/>
      <c r="W9" s="59"/>
      <c r="X9" s="60"/>
      <c r="Y9" s="56"/>
      <c r="Z9" s="56"/>
      <c r="AA9" s="56"/>
      <c r="AB9" s="56">
        <f t="shared" si="0"/>
        <v>1900</v>
      </c>
      <c r="AC9" s="56">
        <f t="shared" si="1"/>
        <v>15692</v>
      </c>
      <c r="AD9" s="10"/>
      <c r="AE9" s="3"/>
      <c r="AF9" s="3"/>
      <c r="AG9" s="3"/>
      <c r="AH9" s="3"/>
    </row>
    <row r="10" spans="1:34" ht="24.75" customHeight="1" x14ac:dyDescent="0.45">
      <c r="A10" s="55">
        <v>2552</v>
      </c>
      <c r="B10" s="55"/>
      <c r="C10" s="55"/>
      <c r="D10" s="56"/>
      <c r="E10" s="56"/>
      <c r="F10" s="56"/>
      <c r="G10" s="56"/>
      <c r="H10" s="56"/>
      <c r="I10" s="56"/>
      <c r="J10" s="56">
        <v>5950</v>
      </c>
      <c r="K10" s="56">
        <v>35486</v>
      </c>
      <c r="L10" s="56"/>
      <c r="M10" s="56"/>
      <c r="N10" s="56"/>
      <c r="O10" s="56"/>
      <c r="P10" s="56"/>
      <c r="Q10" s="56"/>
      <c r="R10" s="56"/>
      <c r="S10" s="56"/>
      <c r="T10" s="56">
        <v>5572</v>
      </c>
      <c r="U10" s="56">
        <v>54951</v>
      </c>
      <c r="V10" s="56"/>
      <c r="W10" s="61"/>
      <c r="X10" s="56"/>
      <c r="Y10" s="56"/>
      <c r="Z10" s="56"/>
      <c r="AA10" s="56"/>
      <c r="AB10" s="56">
        <f t="shared" si="0"/>
        <v>11522</v>
      </c>
      <c r="AC10" s="56">
        <f t="shared" si="1"/>
        <v>90437</v>
      </c>
      <c r="AD10" s="10"/>
      <c r="AE10" s="3"/>
      <c r="AF10" s="3"/>
      <c r="AG10" s="3"/>
      <c r="AH10" s="3"/>
    </row>
    <row r="11" spans="1:34" ht="24.75" customHeight="1" x14ac:dyDescent="0.45">
      <c r="A11" s="55">
        <v>2553</v>
      </c>
      <c r="B11" s="56">
        <v>9560</v>
      </c>
      <c r="C11" s="56">
        <v>71548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>
        <v>1912</v>
      </c>
      <c r="U11" s="56">
        <v>11868.49</v>
      </c>
      <c r="V11" s="56"/>
      <c r="W11" s="56"/>
      <c r="X11" s="56"/>
      <c r="Y11" s="56"/>
      <c r="Z11" s="56"/>
      <c r="AA11" s="56"/>
      <c r="AB11" s="56">
        <f t="shared" si="0"/>
        <v>11472</v>
      </c>
      <c r="AC11" s="56">
        <f t="shared" si="1"/>
        <v>83416.490000000005</v>
      </c>
      <c r="AD11" s="10"/>
      <c r="AE11" s="3"/>
      <c r="AF11" s="3"/>
      <c r="AG11" s="3"/>
      <c r="AH11" s="3"/>
    </row>
    <row r="12" spans="1:34" ht="24.75" customHeight="1" x14ac:dyDescent="0.45">
      <c r="A12" s="55">
        <v>2554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>
        <v>2298</v>
      </c>
      <c r="U12" s="56">
        <v>16324.6</v>
      </c>
      <c r="V12" s="56"/>
      <c r="W12" s="56"/>
      <c r="X12" s="56"/>
      <c r="Y12" s="56"/>
      <c r="Z12" s="56"/>
      <c r="AA12" s="56"/>
      <c r="AB12" s="56">
        <f t="shared" si="0"/>
        <v>2298</v>
      </c>
      <c r="AC12" s="56">
        <f t="shared" si="1"/>
        <v>16324.6</v>
      </c>
      <c r="AD12" s="10"/>
      <c r="AE12" s="3"/>
      <c r="AF12" s="3"/>
      <c r="AG12" s="3"/>
      <c r="AH12" s="3"/>
    </row>
    <row r="13" spans="1:34" ht="24.75" customHeight="1" x14ac:dyDescent="0.45">
      <c r="A13" s="55">
        <v>2555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>
        <v>1685</v>
      </c>
      <c r="U13" s="56">
        <v>13379.69</v>
      </c>
      <c r="V13" s="56"/>
      <c r="W13" s="56"/>
      <c r="X13" s="56"/>
      <c r="Y13" s="56"/>
      <c r="Z13" s="56"/>
      <c r="AA13" s="56"/>
      <c r="AB13" s="56">
        <f t="shared" si="0"/>
        <v>1685</v>
      </c>
      <c r="AC13" s="56">
        <f t="shared" si="1"/>
        <v>13379.69</v>
      </c>
      <c r="AD13" s="10"/>
      <c r="AE13" s="3"/>
      <c r="AF13" s="3"/>
      <c r="AG13" s="3"/>
      <c r="AH13" s="3"/>
    </row>
    <row r="14" spans="1:34" ht="24.75" customHeight="1" x14ac:dyDescent="0.45">
      <c r="A14" s="55">
        <v>2556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>
        <v>2599</v>
      </c>
      <c r="U14" s="56">
        <v>20746</v>
      </c>
      <c r="V14" s="56"/>
      <c r="W14" s="56"/>
      <c r="X14" s="56"/>
      <c r="Y14" s="56"/>
      <c r="Z14" s="56"/>
      <c r="AA14" s="56"/>
      <c r="AB14" s="56">
        <f t="shared" si="0"/>
        <v>2599</v>
      </c>
      <c r="AC14" s="56">
        <f t="shared" si="1"/>
        <v>20746</v>
      </c>
      <c r="AD14" s="49"/>
      <c r="AE14" s="50"/>
      <c r="AF14" s="50"/>
      <c r="AG14" s="50"/>
      <c r="AH14" s="50"/>
    </row>
    <row r="15" spans="1:34" ht="24.75" customHeight="1" x14ac:dyDescent="0.45">
      <c r="A15" s="55">
        <v>2557</v>
      </c>
      <c r="B15" s="56">
        <v>1486</v>
      </c>
      <c r="C15" s="56">
        <v>11910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>
        <v>2452</v>
      </c>
      <c r="U15" s="56">
        <v>18235.36</v>
      </c>
      <c r="V15" s="56"/>
      <c r="W15" s="56"/>
      <c r="X15" s="56"/>
      <c r="Y15" s="56"/>
      <c r="Z15" s="56"/>
      <c r="AA15" s="56"/>
      <c r="AB15" s="56">
        <f t="shared" si="0"/>
        <v>3938</v>
      </c>
      <c r="AC15" s="56">
        <f t="shared" si="1"/>
        <v>30145.360000000001</v>
      </c>
      <c r="AD15" s="10"/>
      <c r="AE15" s="3"/>
      <c r="AF15" s="3"/>
      <c r="AG15" s="3"/>
      <c r="AH15" s="3"/>
    </row>
    <row r="16" spans="1:34" ht="24.75" customHeight="1" x14ac:dyDescent="0.45">
      <c r="A16" s="55">
        <v>2558</v>
      </c>
      <c r="B16" s="56">
        <v>1039</v>
      </c>
      <c r="C16" s="56">
        <v>8923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>
        <v>2622</v>
      </c>
      <c r="U16" s="56">
        <v>16852.14</v>
      </c>
      <c r="V16" s="56"/>
      <c r="W16" s="56"/>
      <c r="X16" s="56"/>
      <c r="Y16" s="56"/>
      <c r="Z16" s="56"/>
      <c r="AA16" s="56"/>
      <c r="AB16" s="56">
        <f t="shared" si="0"/>
        <v>3661</v>
      </c>
      <c r="AC16" s="56">
        <f t="shared" si="1"/>
        <v>25775.14</v>
      </c>
      <c r="AD16" s="49"/>
      <c r="AE16" s="50"/>
      <c r="AF16" s="50"/>
      <c r="AG16" s="50"/>
      <c r="AH16" s="50"/>
    </row>
    <row r="17" spans="1:34" ht="24.75" customHeight="1" x14ac:dyDescent="0.45">
      <c r="A17" s="55">
        <v>2559</v>
      </c>
      <c r="B17" s="62"/>
      <c r="C17" s="62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>
        <v>2577</v>
      </c>
      <c r="U17" s="56">
        <v>15399.63</v>
      </c>
      <c r="V17" s="56">
        <v>4382</v>
      </c>
      <c r="W17" s="56">
        <v>31764.75</v>
      </c>
      <c r="X17" s="56"/>
      <c r="Y17" s="56"/>
      <c r="Z17" s="56"/>
      <c r="AA17" s="56"/>
      <c r="AB17" s="56">
        <f t="shared" si="0"/>
        <v>6959</v>
      </c>
      <c r="AC17" s="56">
        <f t="shared" si="1"/>
        <v>47164.38</v>
      </c>
      <c r="AD17" s="10"/>
      <c r="AE17" s="3"/>
      <c r="AF17" s="3"/>
      <c r="AG17" s="3"/>
      <c r="AH17" s="3"/>
    </row>
    <row r="18" spans="1:34" ht="24.75" customHeight="1" x14ac:dyDescent="0.45">
      <c r="A18" s="55">
        <v>2560</v>
      </c>
      <c r="B18" s="62"/>
      <c r="C18" s="62"/>
      <c r="D18" s="56">
        <v>1131</v>
      </c>
      <c r="E18" s="56">
        <v>10000</v>
      </c>
      <c r="F18" s="56"/>
      <c r="G18" s="56"/>
      <c r="H18" s="63">
        <v>2276</v>
      </c>
      <c r="I18" s="63">
        <v>23069</v>
      </c>
      <c r="J18" s="56"/>
      <c r="K18" s="56"/>
      <c r="L18" s="56"/>
      <c r="M18" s="56"/>
      <c r="N18" s="56"/>
      <c r="O18" s="56"/>
      <c r="P18" s="56"/>
      <c r="Q18" s="56"/>
      <c r="R18" s="56">
        <v>2327</v>
      </c>
      <c r="S18" s="56">
        <v>16298.25</v>
      </c>
      <c r="T18" s="56"/>
      <c r="U18" s="56"/>
      <c r="V18" s="56">
        <v>1876</v>
      </c>
      <c r="W18" s="56">
        <v>10010</v>
      </c>
      <c r="X18" s="56"/>
      <c r="Y18" s="56"/>
      <c r="Z18" s="56"/>
      <c r="AA18" s="56"/>
      <c r="AB18" s="56">
        <f t="shared" si="0"/>
        <v>7610</v>
      </c>
      <c r="AC18" s="56">
        <f t="shared" si="1"/>
        <v>59377.25</v>
      </c>
      <c r="AD18" s="51"/>
      <c r="AE18" s="52"/>
      <c r="AF18" s="52"/>
      <c r="AG18" s="50"/>
      <c r="AH18" s="50"/>
    </row>
    <row r="19" spans="1:34" ht="24.75" customHeight="1" x14ac:dyDescent="0.45">
      <c r="A19" s="55">
        <v>2561</v>
      </c>
      <c r="B19" s="62"/>
      <c r="C19" s="62"/>
      <c r="D19" s="56">
        <v>1622</v>
      </c>
      <c r="E19" s="56">
        <v>13648</v>
      </c>
      <c r="F19" s="56"/>
      <c r="G19" s="56"/>
      <c r="H19" s="63">
        <v>2722</v>
      </c>
      <c r="I19" s="63">
        <v>28426</v>
      </c>
      <c r="J19" s="56"/>
      <c r="K19" s="56"/>
      <c r="L19" s="56">
        <v>215</v>
      </c>
      <c r="M19" s="56">
        <v>1600</v>
      </c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>
        <f t="shared" si="0"/>
        <v>4559</v>
      </c>
      <c r="AC19" s="56">
        <f t="shared" si="1"/>
        <v>43674</v>
      </c>
      <c r="AD19" s="53"/>
      <c r="AE19" s="54"/>
      <c r="AF19" s="54"/>
      <c r="AG19" s="3"/>
      <c r="AH19" s="3"/>
    </row>
    <row r="20" spans="1:34" ht="24.75" customHeight="1" x14ac:dyDescent="0.45">
      <c r="A20" s="55">
        <v>2562</v>
      </c>
      <c r="B20" s="62"/>
      <c r="C20" s="62"/>
      <c r="D20" s="56">
        <v>1225</v>
      </c>
      <c r="E20" s="56">
        <v>9977</v>
      </c>
      <c r="F20" s="56"/>
      <c r="G20" s="56"/>
      <c r="H20" s="56">
        <v>1997</v>
      </c>
      <c r="I20" s="56">
        <v>20005</v>
      </c>
      <c r="J20" s="56">
        <v>281</v>
      </c>
      <c r="K20" s="56">
        <v>1650</v>
      </c>
      <c r="L20" s="56">
        <v>163</v>
      </c>
      <c r="M20" s="56">
        <v>1900</v>
      </c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>
        <f t="shared" si="0"/>
        <v>3666</v>
      </c>
      <c r="AC20" s="56">
        <f t="shared" si="1"/>
        <v>33532</v>
      </c>
      <c r="AD20" s="51"/>
      <c r="AE20" s="50"/>
      <c r="AF20" s="50"/>
      <c r="AG20" s="50"/>
      <c r="AH20" s="50"/>
    </row>
    <row r="21" spans="1:34" ht="24.75" customHeight="1" x14ac:dyDescent="0.45">
      <c r="A21" s="55">
        <v>2563</v>
      </c>
      <c r="B21" s="62"/>
      <c r="C21" s="62"/>
      <c r="D21" s="56">
        <v>1363</v>
      </c>
      <c r="E21" s="56">
        <v>11530</v>
      </c>
      <c r="F21" s="56"/>
      <c r="G21" s="56"/>
      <c r="H21" s="56">
        <v>1655</v>
      </c>
      <c r="I21" s="56">
        <v>16228</v>
      </c>
      <c r="J21" s="56">
        <v>445</v>
      </c>
      <c r="K21" s="56">
        <v>2250</v>
      </c>
      <c r="L21" s="56">
        <v>889</v>
      </c>
      <c r="M21" s="56">
        <v>7300</v>
      </c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>
        <f t="shared" si="0"/>
        <v>4352</v>
      </c>
      <c r="AC21" s="56">
        <f t="shared" si="1"/>
        <v>37308</v>
      </c>
      <c r="AD21" s="10"/>
      <c r="AE21" s="54"/>
      <c r="AF21" s="3"/>
      <c r="AG21" s="3"/>
      <c r="AH21" s="3"/>
    </row>
    <row r="22" spans="1:34" ht="24.75" customHeight="1" x14ac:dyDescent="0.45">
      <c r="A22" s="55">
        <v>2564</v>
      </c>
      <c r="B22" s="62"/>
      <c r="C22" s="62"/>
      <c r="D22" s="56"/>
      <c r="E22" s="56"/>
      <c r="F22" s="56">
        <v>1108</v>
      </c>
      <c r="G22" s="56">
        <v>9465</v>
      </c>
      <c r="H22" s="56">
        <v>1851</v>
      </c>
      <c r="I22" s="56">
        <v>18600</v>
      </c>
      <c r="J22" s="56">
        <v>175</v>
      </c>
      <c r="K22" s="56">
        <v>1270</v>
      </c>
      <c r="L22" s="56">
        <v>618</v>
      </c>
      <c r="M22" s="56">
        <v>5250</v>
      </c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>
        <f t="shared" si="0"/>
        <v>3752</v>
      </c>
      <c r="AC22" s="56">
        <f t="shared" si="1"/>
        <v>34585</v>
      </c>
      <c r="AD22" s="49"/>
      <c r="AE22" s="52"/>
      <c r="AF22" s="50"/>
      <c r="AG22" s="50"/>
      <c r="AH22" s="50"/>
    </row>
    <row r="23" spans="1:34" ht="24.75" customHeight="1" x14ac:dyDescent="0.45">
      <c r="A23" s="55">
        <v>2565</v>
      </c>
      <c r="B23" s="62"/>
      <c r="C23" s="62"/>
      <c r="D23" s="56"/>
      <c r="E23" s="56"/>
      <c r="F23" s="56">
        <v>1119</v>
      </c>
      <c r="G23" s="56">
        <v>10000</v>
      </c>
      <c r="H23" s="56">
        <v>1556</v>
      </c>
      <c r="I23" s="56">
        <v>15822</v>
      </c>
      <c r="J23" s="56">
        <v>393</v>
      </c>
      <c r="K23" s="56">
        <v>2544</v>
      </c>
      <c r="L23" s="56">
        <v>177</v>
      </c>
      <c r="M23" s="56">
        <v>1400</v>
      </c>
      <c r="N23" s="56">
        <v>1185</v>
      </c>
      <c r="O23" s="56">
        <v>8600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>
        <f t="shared" si="0"/>
        <v>4430</v>
      </c>
      <c r="AC23" s="56">
        <f t="shared" si="1"/>
        <v>38366</v>
      </c>
      <c r="AD23" s="10"/>
      <c r="AE23" s="54"/>
      <c r="AF23" s="3"/>
      <c r="AG23" s="3"/>
      <c r="AH23" s="3"/>
    </row>
    <row r="24" spans="1:34" ht="24.75" customHeight="1" x14ac:dyDescent="0.45">
      <c r="A24" s="55">
        <v>2566</v>
      </c>
      <c r="B24" s="56"/>
      <c r="C24" s="56"/>
      <c r="D24" s="56"/>
      <c r="E24" s="56"/>
      <c r="F24" s="56">
        <v>1099</v>
      </c>
      <c r="G24" s="56">
        <v>10000</v>
      </c>
      <c r="H24" s="56">
        <v>1479</v>
      </c>
      <c r="I24" s="56">
        <v>16324</v>
      </c>
      <c r="J24" s="56">
        <v>358</v>
      </c>
      <c r="K24" s="56">
        <v>2126</v>
      </c>
      <c r="L24" s="56">
        <v>682</v>
      </c>
      <c r="M24" s="56">
        <v>6130</v>
      </c>
      <c r="N24" s="64">
        <v>458</v>
      </c>
      <c r="O24" s="64">
        <v>3631</v>
      </c>
      <c r="P24" s="64"/>
      <c r="Q24" s="64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>
        <f>B24+D24+F24+H24+J24+L24+N24+P24+R24+T24+V24+X24</f>
        <v>4076</v>
      </c>
      <c r="AC24" s="56">
        <f t="shared" ref="AC24" si="2">C24+E24+G24+I24+K24+M24+O24+Q24+S24+U24+W24+Y24</f>
        <v>38211</v>
      </c>
      <c r="AD24" s="10"/>
      <c r="AE24" s="3"/>
      <c r="AF24" s="3"/>
      <c r="AG24" s="3"/>
      <c r="AH24" s="3"/>
    </row>
    <row r="25" spans="1:34" ht="24.75" customHeight="1" x14ac:dyDescent="0.45">
      <c r="A25" s="55">
        <v>2567</v>
      </c>
      <c r="B25" s="56"/>
      <c r="C25" s="56"/>
      <c r="D25" s="56"/>
      <c r="E25" s="56"/>
      <c r="F25" s="56">
        <v>1162</v>
      </c>
      <c r="G25" s="56">
        <v>11190</v>
      </c>
      <c r="H25" s="56">
        <v>1232</v>
      </c>
      <c r="I25" s="56">
        <v>13050</v>
      </c>
      <c r="J25" s="56">
        <v>526</v>
      </c>
      <c r="K25" s="56">
        <v>4200</v>
      </c>
      <c r="L25" s="56">
        <v>910</v>
      </c>
      <c r="M25" s="56">
        <v>8150</v>
      </c>
      <c r="N25" s="64">
        <v>465</v>
      </c>
      <c r="O25" s="64">
        <v>3260</v>
      </c>
      <c r="P25" s="64">
        <v>162</v>
      </c>
      <c r="Q25" s="64">
        <v>1050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>
        <f>B25+D25+F25+H25+J25+L25+N25+P25+R25+T25+V25+X25</f>
        <v>4457</v>
      </c>
      <c r="AC25" s="56">
        <f t="shared" ref="AC25" si="3">C25+E25+G25+I25+K25+M25+O25+Q25+S25+U25+W25+Y25</f>
        <v>40900</v>
      </c>
      <c r="AD25" s="10"/>
      <c r="AE25" s="3"/>
      <c r="AF25" s="3"/>
      <c r="AG25" s="3"/>
      <c r="AH25" s="3"/>
    </row>
    <row r="26" spans="1:34" ht="24.75" customHeight="1" x14ac:dyDescent="0.45">
      <c r="A26" s="55">
        <v>2568</v>
      </c>
      <c r="B26" s="56"/>
      <c r="C26" s="56"/>
      <c r="D26" s="56"/>
      <c r="E26" s="56"/>
      <c r="F26" s="56"/>
      <c r="G26" s="56"/>
      <c r="H26" s="56">
        <v>1131</v>
      </c>
      <c r="I26" s="56">
        <v>12550</v>
      </c>
      <c r="J26" s="56"/>
      <c r="K26" s="56"/>
      <c r="L26" s="56">
        <v>1288</v>
      </c>
      <c r="M26" s="56">
        <v>11870</v>
      </c>
      <c r="N26" s="64"/>
      <c r="O26" s="64"/>
      <c r="P26" s="64">
        <v>28</v>
      </c>
      <c r="Q26" s="64">
        <v>150</v>
      </c>
      <c r="R26" s="56"/>
      <c r="S26" s="56"/>
      <c r="T26" s="56"/>
      <c r="U26" s="56"/>
      <c r="V26" s="56"/>
      <c r="W26" s="56"/>
      <c r="X26" s="56"/>
      <c r="Y26" s="56"/>
      <c r="Z26" s="56">
        <v>1272</v>
      </c>
      <c r="AA26" s="56">
        <v>9600</v>
      </c>
      <c r="AB26" s="56">
        <f>B26+D26+F26+H26+J26+L26+N26+P26+R26+T26+V26+X26+Z26</f>
        <v>3719</v>
      </c>
      <c r="AC26" s="56">
        <f>C26+E26+G26+I26+K26+M26+O26+Q26+S26+U26+W26+Y26+AA26</f>
        <v>34170</v>
      </c>
      <c r="AD26" s="10"/>
      <c r="AE26" s="3"/>
      <c r="AF26" s="3"/>
      <c r="AG26" s="3"/>
      <c r="AH26" s="3"/>
    </row>
    <row r="27" spans="1:34" ht="24.75" customHeight="1" x14ac:dyDescent="0.45">
      <c r="A27" s="65" t="s">
        <v>19</v>
      </c>
      <c r="B27" s="66">
        <f>SUM(B6:B26)</f>
        <v>12085</v>
      </c>
      <c r="C27" s="66">
        <f t="shared" ref="C27:J27" si="4">SUM(C6:C26)</f>
        <v>92381</v>
      </c>
      <c r="D27" s="66">
        <f t="shared" si="4"/>
        <v>5341</v>
      </c>
      <c r="E27" s="66">
        <f t="shared" si="4"/>
        <v>45155</v>
      </c>
      <c r="F27" s="66">
        <f t="shared" si="4"/>
        <v>4488</v>
      </c>
      <c r="G27" s="66">
        <f t="shared" si="4"/>
        <v>40655</v>
      </c>
      <c r="H27" s="66">
        <f t="shared" si="4"/>
        <v>15899</v>
      </c>
      <c r="I27" s="66">
        <f t="shared" si="4"/>
        <v>164074</v>
      </c>
      <c r="J27" s="66">
        <f t="shared" si="4"/>
        <v>8128</v>
      </c>
      <c r="K27" s="66">
        <f t="shared" ref="K27" si="5">SUM(K6:K26)</f>
        <v>49526</v>
      </c>
      <c r="L27" s="66">
        <f t="shared" ref="L27" si="6">SUM(L6:L26)</f>
        <v>4942</v>
      </c>
      <c r="M27" s="66">
        <f t="shared" ref="M27" si="7">SUM(M6:M26)</f>
        <v>43600</v>
      </c>
      <c r="N27" s="66">
        <f t="shared" ref="N27" si="8">SUM(N6:N26)</f>
        <v>2108</v>
      </c>
      <c r="O27" s="66">
        <f t="shared" ref="O27" si="9">SUM(O6:O26)</f>
        <v>15491</v>
      </c>
      <c r="P27" s="66">
        <f t="shared" ref="P27" si="10">SUM(P6:P26)</f>
        <v>190</v>
      </c>
      <c r="Q27" s="66">
        <f t="shared" ref="Q27:R27" si="11">SUM(Q6:Q26)</f>
        <v>1200</v>
      </c>
      <c r="R27" s="66">
        <f t="shared" si="11"/>
        <v>2327</v>
      </c>
      <c r="S27" s="66">
        <f t="shared" ref="S27" si="12">SUM(S6:S26)</f>
        <v>16298.25</v>
      </c>
      <c r="T27" s="66">
        <f t="shared" ref="T27" si="13">SUM(T6:T26)</f>
        <v>31901</v>
      </c>
      <c r="U27" s="66">
        <f t="shared" ref="U27" si="14">SUM(U6:U26)</f>
        <v>253808.84000000003</v>
      </c>
      <c r="V27" s="66">
        <f t="shared" ref="V27" si="15">SUM(V6:V26)</f>
        <v>6258</v>
      </c>
      <c r="W27" s="66">
        <f t="shared" ref="W27" si="16">SUM(W6:W26)</f>
        <v>41774.75</v>
      </c>
      <c r="X27" s="66">
        <f t="shared" ref="X27" si="17">SUM(X6:X26)</f>
        <v>80126</v>
      </c>
      <c r="Y27" s="66">
        <f t="shared" ref="Y27:Z27" si="18">SUM(Y6:Y26)</f>
        <v>1056058</v>
      </c>
      <c r="Z27" s="66">
        <f t="shared" si="18"/>
        <v>1272</v>
      </c>
      <c r="AA27" s="66">
        <f t="shared" ref="AA27" si="19">SUM(AA6:AA26)</f>
        <v>9600</v>
      </c>
      <c r="AB27" s="66">
        <f t="shared" ref="AB27" si="20">SUM(AB6:AB26)</f>
        <v>175065</v>
      </c>
      <c r="AC27" s="66">
        <f t="shared" ref="AC27" si="21">SUM(AC6:AC26)</f>
        <v>1829621.8399999999</v>
      </c>
      <c r="AD27" s="10"/>
      <c r="AE27" s="3"/>
      <c r="AF27" s="3"/>
      <c r="AG27" s="3"/>
      <c r="AH27" s="3"/>
    </row>
    <row r="28" spans="1:34" ht="29.25" customHeight="1" x14ac:dyDescent="0.45">
      <c r="A28" s="10" t="s">
        <v>38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47" t="s">
        <v>20</v>
      </c>
      <c r="AA28" s="10"/>
      <c r="AB28" s="10"/>
      <c r="AC28" s="10"/>
      <c r="AD28" s="10"/>
      <c r="AE28" s="3"/>
      <c r="AF28" s="3"/>
      <c r="AG28" s="3"/>
      <c r="AH28" s="3"/>
    </row>
    <row r="29" spans="1:34" ht="27.75" customHeight="1" x14ac:dyDescent="0.45">
      <c r="A29" s="10" t="s">
        <v>37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0"/>
      <c r="P29" s="10"/>
      <c r="Q29" s="10"/>
      <c r="R29" s="10"/>
      <c r="S29" s="10"/>
      <c r="T29" s="13"/>
      <c r="U29" s="13"/>
      <c r="V29" s="13"/>
      <c r="W29" s="13"/>
      <c r="X29" s="10"/>
      <c r="Y29" s="83"/>
      <c r="Z29" s="83"/>
      <c r="AA29" s="83"/>
      <c r="AB29" s="84"/>
      <c r="AC29" s="84"/>
      <c r="AD29" s="10"/>
      <c r="AE29" s="3"/>
      <c r="AF29" s="3"/>
      <c r="AG29" s="3"/>
      <c r="AH29" s="3"/>
    </row>
    <row r="30" spans="1:34" ht="24.75" customHeight="1" x14ac:dyDescent="0.45">
      <c r="A30" s="68" t="s">
        <v>21</v>
      </c>
      <c r="B30" s="69" t="s">
        <v>22</v>
      </c>
      <c r="C30" s="69"/>
      <c r="D30" s="69"/>
      <c r="E30" s="69"/>
      <c r="F30" s="46"/>
      <c r="G30" s="46"/>
      <c r="H30" s="46"/>
      <c r="I30" s="46"/>
      <c r="J30" s="46"/>
      <c r="K30" s="46"/>
      <c r="L30" s="46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3"/>
      <c r="AD30" s="10"/>
      <c r="AE30" s="3"/>
      <c r="AF30" s="3"/>
      <c r="AG30" s="3"/>
      <c r="AH30" s="3"/>
    </row>
    <row r="31" spans="1:34" ht="24.75" hidden="1" customHeight="1" x14ac:dyDescent="0.45">
      <c r="A31" s="10" t="s">
        <v>23</v>
      </c>
      <c r="B31" s="47"/>
      <c r="C31" s="47"/>
      <c r="D31" s="47"/>
      <c r="E31" s="4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3"/>
      <c r="AF31" s="3"/>
      <c r="AG31" s="3"/>
      <c r="AH31" s="3"/>
    </row>
    <row r="32" spans="1:34" ht="24.75" hidden="1" customHeight="1" x14ac:dyDescent="0.45">
      <c r="A32" s="10" t="s">
        <v>24</v>
      </c>
      <c r="B32" s="47"/>
      <c r="C32" s="47"/>
      <c r="D32" s="47"/>
      <c r="E32" s="4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3"/>
      <c r="AF32" s="3"/>
      <c r="AG32" s="3"/>
      <c r="AH32" s="3"/>
    </row>
    <row r="33" spans="1:34" ht="24.75" hidden="1" customHeight="1" x14ac:dyDescent="0.45">
      <c r="A33" s="10" t="s">
        <v>25</v>
      </c>
      <c r="B33" s="47"/>
      <c r="C33" s="47"/>
      <c r="D33" s="47"/>
      <c r="E33" s="4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3"/>
      <c r="AF33" s="3"/>
      <c r="AG33" s="3"/>
      <c r="AH33" s="3"/>
    </row>
    <row r="34" spans="1:34" ht="25.5" hidden="1" customHeight="1" x14ac:dyDescent="0.45">
      <c r="A34" s="10" t="s">
        <v>26</v>
      </c>
      <c r="B34" s="47"/>
      <c r="C34" s="47"/>
      <c r="D34" s="47"/>
      <c r="E34" s="4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3"/>
      <c r="AF34" s="3"/>
      <c r="AG34" s="3"/>
      <c r="AH34" s="3"/>
    </row>
    <row r="35" spans="1:34" ht="27" customHeight="1" x14ac:dyDescent="0.45">
      <c r="A35" s="10"/>
      <c r="B35" s="47" t="s">
        <v>27</v>
      </c>
      <c r="C35" s="47"/>
      <c r="D35" s="47"/>
      <c r="E35" s="4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3"/>
      <c r="AF35" s="3"/>
      <c r="AG35" s="3"/>
      <c r="AH35" s="3"/>
    </row>
    <row r="36" spans="1:34" ht="26.25" customHeight="1" x14ac:dyDescent="0.45">
      <c r="A36" s="10"/>
      <c r="B36" s="47" t="s">
        <v>28</v>
      </c>
      <c r="C36" s="47"/>
      <c r="D36" s="47"/>
      <c r="E36" s="4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3"/>
      <c r="AF36" s="3"/>
      <c r="AG36" s="3"/>
      <c r="AH36" s="3"/>
    </row>
    <row r="37" spans="1:34" s="9" customFormat="1" ht="27" customHeight="1" x14ac:dyDescent="0.45">
      <c r="A37" s="14"/>
      <c r="B37" s="70" t="s">
        <v>29</v>
      </c>
      <c r="C37" s="70"/>
      <c r="D37" s="70"/>
      <c r="E37" s="7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2"/>
      <c r="Y37" s="15"/>
      <c r="Z37" s="15"/>
      <c r="AA37" s="15"/>
      <c r="AB37" s="15"/>
      <c r="AC37" s="15"/>
      <c r="AD37" s="15"/>
    </row>
    <row r="38" spans="1:34" ht="24" customHeight="1" x14ac:dyDescent="0.45">
      <c r="A38" s="10"/>
      <c r="B38" s="47" t="s">
        <v>30</v>
      </c>
      <c r="C38" s="47"/>
      <c r="D38" s="47"/>
      <c r="E38" s="4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3"/>
      <c r="AF38" s="3"/>
      <c r="AG38" s="3"/>
      <c r="AH38" s="3"/>
    </row>
    <row r="39" spans="1:34" ht="21.75" customHeight="1" x14ac:dyDescent="0.4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3"/>
      <c r="AF39" s="3"/>
      <c r="AG39" s="3"/>
      <c r="AH39" s="3"/>
    </row>
    <row r="40" spans="1:34" ht="21.75" customHeight="1" x14ac:dyDescent="0.4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3"/>
      <c r="U40" s="13"/>
      <c r="V40" s="10"/>
      <c r="W40" s="10"/>
      <c r="X40" s="10"/>
      <c r="Y40" s="10"/>
      <c r="Z40" s="10"/>
      <c r="AA40" s="10"/>
      <c r="AB40" s="10"/>
      <c r="AC40" s="10"/>
      <c r="AD40" s="10"/>
      <c r="AE40" s="3"/>
      <c r="AF40" s="3"/>
      <c r="AG40" s="3"/>
      <c r="AH40" s="3"/>
    </row>
    <row r="41" spans="1:34" ht="21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  <c r="Y41" s="1"/>
      <c r="Z41" s="1"/>
      <c r="AA41" s="1"/>
      <c r="AB41" s="1"/>
      <c r="AC41" s="1"/>
      <c r="AD41" s="3"/>
      <c r="AE41" s="3"/>
      <c r="AF41" s="3"/>
      <c r="AG41" s="3"/>
      <c r="AH41" s="3"/>
    </row>
    <row r="42" spans="1:34" ht="21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8"/>
      <c r="V42" s="3"/>
      <c r="W42" s="8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21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21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21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8"/>
      <c r="V45" s="3"/>
      <c r="W45" s="8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21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21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21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21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21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21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21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21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21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21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1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21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21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21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21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21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21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21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21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21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21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21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21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21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21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21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21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21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21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21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21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21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21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21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21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21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21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21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21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21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21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21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21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21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21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21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21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21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21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21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21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21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21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21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21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21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21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21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21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21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21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21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21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21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21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21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21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21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21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21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21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21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21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21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21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21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21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21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21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21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21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21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21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21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21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21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21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21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21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21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21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21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21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21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21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21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21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21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21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21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21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21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21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21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21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21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21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21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21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21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21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21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21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21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21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21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21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21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21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21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21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21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21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21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21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21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21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21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21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21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21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21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21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21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21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21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21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21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21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21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21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21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21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21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21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21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21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21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21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21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21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21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21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21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21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21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21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21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21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21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21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21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21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21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21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21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21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21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21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21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21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21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21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21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21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21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21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21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21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21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21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21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21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21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21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21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21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21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21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21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21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21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21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21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21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21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21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21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21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21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21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21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21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21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21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21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21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21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21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21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21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21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21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21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21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21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21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21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21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21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21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21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21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21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21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21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21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21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21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21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21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21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21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21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21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21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21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21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21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21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21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21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21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21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21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21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21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21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21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21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21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21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21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21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21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21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21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21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21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21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21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21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21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21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21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21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21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21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21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21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21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21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21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21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21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21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21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21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21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21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21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21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21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21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21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21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21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21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21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21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21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21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21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21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21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21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21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21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21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21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21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21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21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21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21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21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21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21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21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21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21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21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21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21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21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21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21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21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21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21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21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21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21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21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21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21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21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21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21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21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21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21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21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21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21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21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21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21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21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21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21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21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21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21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21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21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21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21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21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21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21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21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21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21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21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21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21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21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21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21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21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21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21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21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21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21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21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21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21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21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21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21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21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21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21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21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21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21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21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21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21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21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21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21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21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21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21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21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21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21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21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21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21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21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21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21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21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21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21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21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21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21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21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21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21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21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21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21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21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21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21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21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21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21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21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21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21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21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21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21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21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21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21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21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21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21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21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21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21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21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21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21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21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21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21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21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21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21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21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21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21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21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21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21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21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21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21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21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21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21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21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21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21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21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21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21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21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21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21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21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21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21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21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21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21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21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21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21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21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21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21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21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21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21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21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21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21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21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21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21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21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21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21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21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21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21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21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21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21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21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21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21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21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21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21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21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21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21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21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21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21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21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21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21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21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21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21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21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21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21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21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21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21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21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21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21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21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21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21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21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21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21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21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21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21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21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21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21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21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21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21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21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21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21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21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21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21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21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21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21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21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21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21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21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21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21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21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21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21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21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21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21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21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21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21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21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21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21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21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21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21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21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21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21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21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21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21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21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21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21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21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21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21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21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21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21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21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21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21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21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21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21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21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21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21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21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21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21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21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21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21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21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21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21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21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21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21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21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21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21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21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21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21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21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21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21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21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21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21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21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21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21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21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21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21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21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21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21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21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21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21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21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21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21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21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21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21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21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21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21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21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21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21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21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21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21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21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21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21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21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21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21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21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21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21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21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21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21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21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21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21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21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21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21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21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21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21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21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21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21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21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21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21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21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21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21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21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21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21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21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21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21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21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21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21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21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21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21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21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21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21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21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21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21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21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21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21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21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21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21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21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21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21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21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21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21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21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21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21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21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21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21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21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21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21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21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21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21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21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21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21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21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21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21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21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21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21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21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21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21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21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21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21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21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21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21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21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21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21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21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21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21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21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21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21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21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21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21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21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21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21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21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21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21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21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21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21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21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21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21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21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21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21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21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21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21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21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21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21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21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21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21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21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21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21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21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21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21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21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21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21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21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21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21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21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21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21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21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21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21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21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21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21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21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21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21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21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21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21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21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21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21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21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21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21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21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21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21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21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21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21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21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21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21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21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21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21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21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21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21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21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21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21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21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21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21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21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21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21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21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21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21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21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21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21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21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21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21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21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21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21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21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21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21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21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21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21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21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21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21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21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21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21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21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21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21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21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21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21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21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21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21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21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21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21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21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21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21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21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21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21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21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21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21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21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21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21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21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21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21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21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21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21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21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21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21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21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21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21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21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21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21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21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21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21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21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21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21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21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21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21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21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21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21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21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21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21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21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21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21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21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21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21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21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21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21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21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21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21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21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21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21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21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21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21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21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21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21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21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21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21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21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21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21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21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21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21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21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21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21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21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21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21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21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21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21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21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21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21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21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21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21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21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21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21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21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21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21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21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21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21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21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21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spans="1:34" ht="21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spans="1:34" ht="21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  <row r="1001" spans="1:34" ht="21.7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</row>
    <row r="1002" spans="1:34" ht="21.75" customHeight="1" x14ac:dyDescent="0.3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</row>
    <row r="1003" spans="1:34" ht="21.75" customHeight="1" x14ac:dyDescent="0.3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</row>
    <row r="1004" spans="1:34" ht="21.75" customHeight="1" x14ac:dyDescent="0.3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</row>
    <row r="1005" spans="1:34" ht="21.75" customHeight="1" x14ac:dyDescent="0.3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</row>
    <row r="1006" spans="1:34" ht="21.75" customHeight="1" x14ac:dyDescent="0.3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</row>
  </sheetData>
  <mergeCells count="18">
    <mergeCell ref="Y29:AC29"/>
    <mergeCell ref="A1:AC1"/>
    <mergeCell ref="A3:A4"/>
    <mergeCell ref="B3:C4"/>
    <mergeCell ref="D3:E4"/>
    <mergeCell ref="F3:G4"/>
    <mergeCell ref="H3:I4"/>
    <mergeCell ref="J3:K4"/>
    <mergeCell ref="L3:M4"/>
    <mergeCell ref="N3:O4"/>
    <mergeCell ref="R3:S4"/>
    <mergeCell ref="T3:U4"/>
    <mergeCell ref="V3:W4"/>
    <mergeCell ref="X3:Y4"/>
    <mergeCell ref="AB3:AC4"/>
    <mergeCell ref="P3:Q4"/>
    <mergeCell ref="A2:V2"/>
    <mergeCell ref="Z3:AA4"/>
  </mergeCells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2"/>
  <sheetViews>
    <sheetView topLeftCell="A10" workbookViewId="0">
      <selection activeCell="M8" sqref="M8"/>
    </sheetView>
  </sheetViews>
  <sheetFormatPr defaultColWidth="14.42578125" defaultRowHeight="15" customHeight="1" x14ac:dyDescent="0.35"/>
  <cols>
    <col min="1" max="1" width="16.140625" style="4" customWidth="1"/>
    <col min="2" max="2" width="14" style="4" customWidth="1"/>
    <col min="3" max="3" width="12.140625" style="4" customWidth="1"/>
    <col min="4" max="4" width="12.7109375" style="4" customWidth="1"/>
    <col min="5" max="5" width="14" style="4" customWidth="1"/>
    <col min="6" max="6" width="14.7109375" style="4" customWidth="1"/>
    <col min="7" max="7" width="15" style="4" customWidth="1"/>
    <col min="8" max="9" width="9" style="4" customWidth="1"/>
    <col min="10" max="10" width="14.140625" style="4" customWidth="1"/>
    <col min="11" max="16384" width="14.42578125" style="4"/>
  </cols>
  <sheetData>
    <row r="1" spans="1:7" ht="21.75" customHeight="1" x14ac:dyDescent="0.35">
      <c r="E1" s="16"/>
    </row>
    <row r="2" spans="1:7" ht="31.5" customHeight="1" x14ac:dyDescent="0.35">
      <c r="A2" s="94" t="s">
        <v>31</v>
      </c>
      <c r="B2" s="95"/>
      <c r="C2" s="95"/>
      <c r="D2" s="95"/>
      <c r="E2" s="95"/>
      <c r="F2" s="95"/>
      <c r="G2" s="95"/>
    </row>
    <row r="3" spans="1:7" ht="21.75" customHeight="1" x14ac:dyDescent="0.35"/>
    <row r="4" spans="1:7" ht="21.75" customHeight="1" x14ac:dyDescent="0.35">
      <c r="A4" s="96" t="s">
        <v>0</v>
      </c>
      <c r="B4" s="98" t="s">
        <v>1</v>
      </c>
      <c r="C4" s="99"/>
      <c r="D4" s="102" t="s">
        <v>4</v>
      </c>
      <c r="E4" s="103"/>
      <c r="F4" s="106" t="s">
        <v>14</v>
      </c>
      <c r="G4" s="103"/>
    </row>
    <row r="5" spans="1:7" ht="57" customHeight="1" x14ac:dyDescent="0.35">
      <c r="A5" s="97"/>
      <c r="B5" s="100"/>
      <c r="C5" s="101"/>
      <c r="D5" s="104"/>
      <c r="E5" s="105"/>
      <c r="F5" s="104"/>
      <c r="G5" s="105"/>
    </row>
    <row r="6" spans="1:7" ht="21.75" customHeight="1" x14ac:dyDescent="0.35">
      <c r="A6" s="40" t="s">
        <v>15</v>
      </c>
      <c r="B6" s="40" t="s">
        <v>16</v>
      </c>
      <c r="C6" s="40" t="s">
        <v>17</v>
      </c>
      <c r="D6" s="40" t="s">
        <v>16</v>
      </c>
      <c r="E6" s="40" t="s">
        <v>17</v>
      </c>
      <c r="F6" s="40" t="s">
        <v>16</v>
      </c>
      <c r="G6" s="40" t="s">
        <v>17</v>
      </c>
    </row>
    <row r="7" spans="1:7" ht="21.75" customHeight="1" x14ac:dyDescent="0.35">
      <c r="A7" s="18" t="s">
        <v>18</v>
      </c>
      <c r="B7" s="18"/>
      <c r="C7" s="18"/>
      <c r="D7" s="19"/>
      <c r="E7" s="19"/>
      <c r="F7" s="19"/>
      <c r="G7" s="19"/>
    </row>
    <row r="8" spans="1:7" ht="21.75" customHeight="1" x14ac:dyDescent="0.35">
      <c r="A8" s="20">
        <v>2549</v>
      </c>
      <c r="B8" s="20"/>
      <c r="C8" s="20"/>
      <c r="D8" s="21"/>
      <c r="E8" s="21"/>
      <c r="F8" s="21"/>
      <c r="G8" s="21"/>
    </row>
    <row r="9" spans="1:7" ht="21.75" customHeight="1" x14ac:dyDescent="0.35">
      <c r="A9" s="18">
        <v>2550</v>
      </c>
      <c r="B9" s="18"/>
      <c r="C9" s="18"/>
      <c r="D9" s="19"/>
      <c r="E9" s="19"/>
      <c r="F9" s="19"/>
      <c r="G9" s="19"/>
    </row>
    <row r="10" spans="1:7" ht="21.75" customHeight="1" x14ac:dyDescent="0.35">
      <c r="A10" s="20">
        <v>2551</v>
      </c>
      <c r="B10" s="20"/>
      <c r="C10" s="20"/>
      <c r="D10" s="21"/>
      <c r="E10" s="21"/>
      <c r="F10" s="21"/>
      <c r="G10" s="21"/>
    </row>
    <row r="11" spans="1:7" ht="21.75" customHeight="1" x14ac:dyDescent="0.35">
      <c r="A11" s="18">
        <v>2552</v>
      </c>
      <c r="B11" s="18"/>
      <c r="C11" s="18"/>
      <c r="D11" s="19"/>
      <c r="E11" s="19"/>
      <c r="F11" s="19"/>
      <c r="G11" s="19"/>
    </row>
    <row r="12" spans="1:7" ht="21.75" customHeight="1" x14ac:dyDescent="0.35">
      <c r="A12" s="20">
        <v>2553</v>
      </c>
      <c r="B12" s="21">
        <v>9560</v>
      </c>
      <c r="C12" s="21">
        <v>71548</v>
      </c>
      <c r="D12" s="21"/>
      <c r="E12" s="21"/>
      <c r="F12" s="21">
        <f t="shared" ref="F12:G12" si="0">B12+D12</f>
        <v>9560</v>
      </c>
      <c r="G12" s="21">
        <f t="shared" si="0"/>
        <v>71548</v>
      </c>
    </row>
    <row r="13" spans="1:7" ht="21.75" customHeight="1" x14ac:dyDescent="0.35">
      <c r="A13" s="18">
        <v>2554</v>
      </c>
      <c r="B13" s="19"/>
      <c r="C13" s="19"/>
      <c r="D13" s="19"/>
      <c r="E13" s="19"/>
      <c r="F13" s="19"/>
      <c r="G13" s="19"/>
    </row>
    <row r="14" spans="1:7" ht="21.75" customHeight="1" x14ac:dyDescent="0.35">
      <c r="A14" s="20">
        <v>2555</v>
      </c>
      <c r="B14" s="21"/>
      <c r="C14" s="21"/>
      <c r="D14" s="21"/>
      <c r="E14" s="21"/>
      <c r="F14" s="21"/>
      <c r="G14" s="21"/>
    </row>
    <row r="15" spans="1:7" ht="21.75" customHeight="1" x14ac:dyDescent="0.35">
      <c r="A15" s="22">
        <v>2556</v>
      </c>
      <c r="B15" s="23"/>
      <c r="C15" s="23"/>
      <c r="D15" s="23"/>
      <c r="E15" s="23"/>
      <c r="F15" s="19"/>
      <c r="G15" s="19"/>
    </row>
    <row r="16" spans="1:7" ht="21.75" customHeight="1" x14ac:dyDescent="0.35">
      <c r="A16" s="20">
        <v>2557</v>
      </c>
      <c r="B16" s="21">
        <v>1486</v>
      </c>
      <c r="C16" s="21">
        <v>11910</v>
      </c>
      <c r="D16" s="21"/>
      <c r="E16" s="21"/>
      <c r="F16" s="21">
        <f t="shared" ref="F16:G16" si="1">B16+D16</f>
        <v>1486</v>
      </c>
      <c r="G16" s="21">
        <f t="shared" si="1"/>
        <v>11910</v>
      </c>
    </row>
    <row r="17" spans="1:10" ht="21.75" customHeight="1" x14ac:dyDescent="0.35">
      <c r="A17" s="24">
        <v>2558</v>
      </c>
      <c r="B17" s="25">
        <v>1039</v>
      </c>
      <c r="C17" s="25">
        <v>8923</v>
      </c>
      <c r="D17" s="25"/>
      <c r="E17" s="25"/>
      <c r="F17" s="19">
        <f t="shared" ref="F17:G17" si="2">B17+D17</f>
        <v>1039</v>
      </c>
      <c r="G17" s="19">
        <f t="shared" si="2"/>
        <v>8923</v>
      </c>
    </row>
    <row r="18" spans="1:10" ht="21.75" customHeight="1" x14ac:dyDescent="0.35">
      <c r="A18" s="20">
        <v>2559</v>
      </c>
      <c r="B18" s="26"/>
      <c r="C18" s="26"/>
      <c r="D18" s="21"/>
      <c r="E18" s="21"/>
      <c r="F18" s="21"/>
      <c r="G18" s="21"/>
    </row>
    <row r="19" spans="1:10" ht="21.75" customHeight="1" x14ac:dyDescent="0.35">
      <c r="A19" s="22">
        <v>2560</v>
      </c>
      <c r="B19" s="27"/>
      <c r="C19" s="27"/>
      <c r="D19" s="23">
        <v>2766</v>
      </c>
      <c r="E19" s="23">
        <v>28426</v>
      </c>
      <c r="F19" s="19">
        <f t="shared" ref="F19:G19" si="3">B19+D19</f>
        <v>2766</v>
      </c>
      <c r="G19" s="19">
        <f t="shared" si="3"/>
        <v>28426</v>
      </c>
      <c r="J19" s="28"/>
    </row>
    <row r="20" spans="1:10" ht="21.75" customHeight="1" x14ac:dyDescent="0.35">
      <c r="A20" s="20">
        <v>2561</v>
      </c>
      <c r="B20" s="26"/>
      <c r="C20" s="26"/>
      <c r="D20" s="21">
        <v>3570</v>
      </c>
      <c r="E20" s="21">
        <v>36826</v>
      </c>
      <c r="F20" s="21">
        <f t="shared" ref="F20:G20" si="4">B20+D20</f>
        <v>3570</v>
      </c>
      <c r="G20" s="21">
        <f t="shared" si="4"/>
        <v>36826</v>
      </c>
    </row>
    <row r="21" spans="1:10" ht="21.75" customHeight="1" x14ac:dyDescent="0.35">
      <c r="A21" s="22">
        <v>2562</v>
      </c>
      <c r="B21" s="27"/>
      <c r="C21" s="27"/>
      <c r="D21" s="23">
        <v>1997</v>
      </c>
      <c r="E21" s="23">
        <v>20005</v>
      </c>
      <c r="F21" s="19">
        <f t="shared" ref="F21:G21" si="5">B21+D21</f>
        <v>1997</v>
      </c>
      <c r="G21" s="19">
        <f t="shared" si="5"/>
        <v>20005</v>
      </c>
    </row>
    <row r="22" spans="1:10" ht="21.75" customHeight="1" x14ac:dyDescent="0.35">
      <c r="A22" s="20">
        <v>2563</v>
      </c>
      <c r="B22" s="26"/>
      <c r="C22" s="26"/>
      <c r="D22" s="21">
        <v>1413</v>
      </c>
      <c r="E22" s="21">
        <v>16200</v>
      </c>
      <c r="F22" s="21">
        <f t="shared" ref="F22:G22" si="6">B22+D22</f>
        <v>1413</v>
      </c>
      <c r="G22" s="21">
        <f t="shared" si="6"/>
        <v>16200</v>
      </c>
    </row>
    <row r="23" spans="1:10" ht="21.75" customHeight="1" x14ac:dyDescent="0.35">
      <c r="A23" s="22">
        <v>2564</v>
      </c>
      <c r="B23" s="27"/>
      <c r="C23" s="27"/>
      <c r="D23" s="23">
        <v>1892</v>
      </c>
      <c r="E23" s="23">
        <v>18600</v>
      </c>
      <c r="F23" s="19">
        <f t="shared" ref="F23:G23" si="7">B23+D23</f>
        <v>1892</v>
      </c>
      <c r="G23" s="19">
        <f t="shared" si="7"/>
        <v>18600</v>
      </c>
      <c r="J23" s="28"/>
    </row>
    <row r="24" spans="1:10" ht="21.75" customHeight="1" x14ac:dyDescent="0.35">
      <c r="A24" s="20">
        <v>2565</v>
      </c>
      <c r="B24" s="26"/>
      <c r="C24" s="26"/>
      <c r="D24" s="21">
        <v>1550</v>
      </c>
      <c r="E24" s="21">
        <v>15810</v>
      </c>
      <c r="F24" s="21">
        <f t="shared" ref="F24:G24" si="8">B24+D24</f>
        <v>1550</v>
      </c>
      <c r="G24" s="21">
        <f t="shared" si="8"/>
        <v>15810</v>
      </c>
    </row>
    <row r="25" spans="1:10" ht="21.75" customHeight="1" x14ac:dyDescent="0.35">
      <c r="A25" s="18">
        <v>2566</v>
      </c>
      <c r="B25" s="31"/>
      <c r="C25" s="31"/>
      <c r="D25" s="19">
        <v>1479</v>
      </c>
      <c r="E25" s="19">
        <v>16324</v>
      </c>
      <c r="F25" s="19">
        <v>1479</v>
      </c>
      <c r="G25" s="19">
        <v>16324</v>
      </c>
    </row>
    <row r="26" spans="1:10" ht="21.75" customHeight="1" x14ac:dyDescent="0.35">
      <c r="A26" s="43">
        <v>2567</v>
      </c>
      <c r="B26" s="44"/>
      <c r="C26" s="44"/>
      <c r="D26" s="45">
        <v>1232</v>
      </c>
      <c r="E26" s="45">
        <v>13050</v>
      </c>
      <c r="F26" s="45">
        <v>1232</v>
      </c>
      <c r="G26" s="45">
        <v>13050</v>
      </c>
    </row>
    <row r="27" spans="1:10" ht="21.75" customHeight="1" x14ac:dyDescent="0.35">
      <c r="A27" s="29" t="s">
        <v>19</v>
      </c>
      <c r="B27" s="30">
        <f>SUM(B7:B26)</f>
        <v>12085</v>
      </c>
      <c r="C27" s="30">
        <f t="shared" ref="C27:G27" si="9">SUM(C7:C26)</f>
        <v>92381</v>
      </c>
      <c r="D27" s="30">
        <f t="shared" si="9"/>
        <v>15899</v>
      </c>
      <c r="E27" s="30">
        <f t="shared" si="9"/>
        <v>165241</v>
      </c>
      <c r="F27" s="30">
        <f t="shared" si="9"/>
        <v>27984</v>
      </c>
      <c r="G27" s="30">
        <f t="shared" si="9"/>
        <v>257622</v>
      </c>
    </row>
    <row r="28" spans="1:10" ht="21.75" customHeight="1" x14ac:dyDescent="0.35"/>
    <row r="29" spans="1:10" ht="21.75" customHeight="1" x14ac:dyDescent="0.35"/>
    <row r="30" spans="1:10" ht="21.75" customHeight="1" x14ac:dyDescent="0.35"/>
    <row r="31" spans="1:10" ht="21.75" customHeight="1" x14ac:dyDescent="0.35"/>
    <row r="32" spans="1:10" ht="21.75" customHeight="1" x14ac:dyDescent="0.35"/>
    <row r="33" ht="21.75" customHeight="1" x14ac:dyDescent="0.35"/>
    <row r="34" ht="21.75" customHeight="1" x14ac:dyDescent="0.35"/>
    <row r="35" ht="21.75" customHeight="1" x14ac:dyDescent="0.35"/>
    <row r="36" ht="21.75" customHeight="1" x14ac:dyDescent="0.35"/>
    <row r="37" ht="21.75" customHeight="1" x14ac:dyDescent="0.35"/>
    <row r="38" ht="21.75" customHeight="1" x14ac:dyDescent="0.35"/>
    <row r="39" ht="21.75" customHeight="1" x14ac:dyDescent="0.35"/>
    <row r="40" ht="21.75" customHeight="1" x14ac:dyDescent="0.35"/>
    <row r="41" ht="21.75" customHeight="1" x14ac:dyDescent="0.35"/>
    <row r="42" ht="21.75" customHeight="1" x14ac:dyDescent="0.35"/>
    <row r="43" ht="21.75" customHeight="1" x14ac:dyDescent="0.35"/>
    <row r="44" ht="21.75" customHeight="1" x14ac:dyDescent="0.35"/>
    <row r="45" ht="21.75" customHeight="1" x14ac:dyDescent="0.35"/>
    <row r="46" ht="21.75" customHeight="1" x14ac:dyDescent="0.35"/>
    <row r="47" ht="21.75" customHeight="1" x14ac:dyDescent="0.35"/>
    <row r="48" ht="21.75" customHeight="1" x14ac:dyDescent="0.35"/>
    <row r="49" ht="21.75" customHeight="1" x14ac:dyDescent="0.35"/>
    <row r="50" ht="21.75" customHeight="1" x14ac:dyDescent="0.35"/>
    <row r="51" ht="21.75" customHeight="1" x14ac:dyDescent="0.35"/>
    <row r="52" ht="21.75" customHeight="1" x14ac:dyDescent="0.35"/>
    <row r="53" ht="21.75" customHeight="1" x14ac:dyDescent="0.35"/>
    <row r="54" ht="21.75" customHeight="1" x14ac:dyDescent="0.35"/>
    <row r="55" ht="21.75" customHeight="1" x14ac:dyDescent="0.35"/>
    <row r="56" ht="21.75" customHeight="1" x14ac:dyDescent="0.35"/>
    <row r="57" ht="21.75" customHeight="1" x14ac:dyDescent="0.35"/>
    <row r="58" ht="21.75" customHeight="1" x14ac:dyDescent="0.35"/>
    <row r="59" ht="21.75" customHeight="1" x14ac:dyDescent="0.35"/>
    <row r="60" ht="21.75" customHeight="1" x14ac:dyDescent="0.35"/>
    <row r="61" ht="21.75" customHeight="1" x14ac:dyDescent="0.35"/>
    <row r="62" ht="21.75" customHeight="1" x14ac:dyDescent="0.35"/>
    <row r="63" ht="21.75" customHeight="1" x14ac:dyDescent="0.35"/>
    <row r="64" ht="21.75" customHeight="1" x14ac:dyDescent="0.35"/>
    <row r="65" ht="21.75" customHeight="1" x14ac:dyDescent="0.35"/>
    <row r="66" ht="21.75" customHeight="1" x14ac:dyDescent="0.35"/>
    <row r="67" ht="21.75" customHeight="1" x14ac:dyDescent="0.35"/>
    <row r="68" ht="21.75" customHeight="1" x14ac:dyDescent="0.35"/>
    <row r="69" ht="21.75" customHeight="1" x14ac:dyDescent="0.35"/>
    <row r="70" ht="21.75" customHeight="1" x14ac:dyDescent="0.35"/>
    <row r="71" ht="21.75" customHeight="1" x14ac:dyDescent="0.35"/>
    <row r="72" ht="21.75" customHeight="1" x14ac:dyDescent="0.35"/>
    <row r="73" ht="21.75" customHeight="1" x14ac:dyDescent="0.35"/>
    <row r="74" ht="21.75" customHeight="1" x14ac:dyDescent="0.35"/>
    <row r="75" ht="21.75" customHeight="1" x14ac:dyDescent="0.35"/>
    <row r="76" ht="21.75" customHeight="1" x14ac:dyDescent="0.35"/>
    <row r="77" ht="21.75" customHeight="1" x14ac:dyDescent="0.35"/>
    <row r="78" ht="21.75" customHeight="1" x14ac:dyDescent="0.35"/>
    <row r="79" ht="21.75" customHeight="1" x14ac:dyDescent="0.35"/>
    <row r="80" ht="21.75" customHeight="1" x14ac:dyDescent="0.35"/>
    <row r="81" ht="21.75" customHeight="1" x14ac:dyDescent="0.35"/>
    <row r="82" ht="21.75" customHeight="1" x14ac:dyDescent="0.35"/>
    <row r="83" ht="21.75" customHeight="1" x14ac:dyDescent="0.35"/>
    <row r="84" ht="21.75" customHeight="1" x14ac:dyDescent="0.35"/>
    <row r="85" ht="21.75" customHeight="1" x14ac:dyDescent="0.35"/>
    <row r="86" ht="21.75" customHeight="1" x14ac:dyDescent="0.35"/>
    <row r="87" ht="21.75" customHeight="1" x14ac:dyDescent="0.35"/>
    <row r="88" ht="21.75" customHeight="1" x14ac:dyDescent="0.35"/>
    <row r="89" ht="21.75" customHeight="1" x14ac:dyDescent="0.35"/>
    <row r="90" ht="21.75" customHeight="1" x14ac:dyDescent="0.35"/>
    <row r="91" ht="21.75" customHeight="1" x14ac:dyDescent="0.35"/>
    <row r="92" ht="21.75" customHeight="1" x14ac:dyDescent="0.35"/>
    <row r="93" ht="21.75" customHeight="1" x14ac:dyDescent="0.35"/>
    <row r="94" ht="21.75" customHeight="1" x14ac:dyDescent="0.35"/>
    <row r="95" ht="21.75" customHeight="1" x14ac:dyDescent="0.35"/>
    <row r="96" ht="21.75" customHeight="1" x14ac:dyDescent="0.35"/>
    <row r="97" ht="21.75" customHeight="1" x14ac:dyDescent="0.35"/>
    <row r="98" ht="21.75" customHeight="1" x14ac:dyDescent="0.35"/>
    <row r="99" ht="21.75" customHeight="1" x14ac:dyDescent="0.35"/>
    <row r="100" ht="21.75" customHeight="1" x14ac:dyDescent="0.35"/>
    <row r="101" ht="21.75" customHeight="1" x14ac:dyDescent="0.35"/>
    <row r="102" ht="21.75" customHeight="1" x14ac:dyDescent="0.35"/>
    <row r="103" ht="21.75" customHeight="1" x14ac:dyDescent="0.35"/>
    <row r="104" ht="21.75" customHeight="1" x14ac:dyDescent="0.35"/>
    <row r="105" ht="21.75" customHeight="1" x14ac:dyDescent="0.35"/>
    <row r="106" ht="21.75" customHeight="1" x14ac:dyDescent="0.35"/>
    <row r="107" ht="21.75" customHeight="1" x14ac:dyDescent="0.35"/>
    <row r="108" ht="21.75" customHeight="1" x14ac:dyDescent="0.35"/>
    <row r="109" ht="21.75" customHeight="1" x14ac:dyDescent="0.35"/>
    <row r="110" ht="21.75" customHeight="1" x14ac:dyDescent="0.35"/>
    <row r="111" ht="21.75" customHeight="1" x14ac:dyDescent="0.35"/>
    <row r="112" ht="21.75" customHeight="1" x14ac:dyDescent="0.35"/>
    <row r="113" ht="21.75" customHeight="1" x14ac:dyDescent="0.35"/>
    <row r="114" ht="21.75" customHeight="1" x14ac:dyDescent="0.35"/>
    <row r="115" ht="21.75" customHeight="1" x14ac:dyDescent="0.35"/>
    <row r="116" ht="21.75" customHeight="1" x14ac:dyDescent="0.35"/>
    <row r="117" ht="21.75" customHeight="1" x14ac:dyDescent="0.35"/>
    <row r="118" ht="21.75" customHeight="1" x14ac:dyDescent="0.35"/>
    <row r="119" ht="21.75" customHeight="1" x14ac:dyDescent="0.35"/>
    <row r="120" ht="21.75" customHeight="1" x14ac:dyDescent="0.35"/>
    <row r="121" ht="21.75" customHeight="1" x14ac:dyDescent="0.35"/>
    <row r="122" ht="21.75" customHeight="1" x14ac:dyDescent="0.35"/>
    <row r="123" ht="21.75" customHeight="1" x14ac:dyDescent="0.35"/>
    <row r="124" ht="21.75" customHeight="1" x14ac:dyDescent="0.35"/>
    <row r="125" ht="21.75" customHeight="1" x14ac:dyDescent="0.35"/>
    <row r="126" ht="21.75" customHeight="1" x14ac:dyDescent="0.35"/>
    <row r="127" ht="21.75" customHeight="1" x14ac:dyDescent="0.35"/>
    <row r="128" ht="21.75" customHeight="1" x14ac:dyDescent="0.35"/>
    <row r="129" ht="21.75" customHeight="1" x14ac:dyDescent="0.35"/>
    <row r="130" ht="21.75" customHeight="1" x14ac:dyDescent="0.35"/>
    <row r="131" ht="21.75" customHeight="1" x14ac:dyDescent="0.35"/>
    <row r="132" ht="21.75" customHeight="1" x14ac:dyDescent="0.35"/>
    <row r="133" ht="21.75" customHeight="1" x14ac:dyDescent="0.35"/>
    <row r="134" ht="21.75" customHeight="1" x14ac:dyDescent="0.35"/>
    <row r="135" ht="21.75" customHeight="1" x14ac:dyDescent="0.35"/>
    <row r="136" ht="21.75" customHeight="1" x14ac:dyDescent="0.35"/>
    <row r="137" ht="21.75" customHeight="1" x14ac:dyDescent="0.35"/>
    <row r="138" ht="21.75" customHeight="1" x14ac:dyDescent="0.35"/>
    <row r="139" ht="21.75" customHeight="1" x14ac:dyDescent="0.35"/>
    <row r="140" ht="21.75" customHeight="1" x14ac:dyDescent="0.35"/>
    <row r="141" ht="21.75" customHeight="1" x14ac:dyDescent="0.35"/>
    <row r="142" ht="21.75" customHeight="1" x14ac:dyDescent="0.35"/>
    <row r="143" ht="21.75" customHeight="1" x14ac:dyDescent="0.35"/>
    <row r="144" ht="21.75" customHeight="1" x14ac:dyDescent="0.35"/>
    <row r="145" ht="21.75" customHeight="1" x14ac:dyDescent="0.35"/>
    <row r="146" ht="21.75" customHeight="1" x14ac:dyDescent="0.35"/>
    <row r="147" ht="21.75" customHeight="1" x14ac:dyDescent="0.35"/>
    <row r="148" ht="21.75" customHeight="1" x14ac:dyDescent="0.35"/>
    <row r="149" ht="21.75" customHeight="1" x14ac:dyDescent="0.35"/>
    <row r="150" ht="21.75" customHeight="1" x14ac:dyDescent="0.35"/>
    <row r="151" ht="21.75" customHeight="1" x14ac:dyDescent="0.35"/>
    <row r="152" ht="21.75" customHeight="1" x14ac:dyDescent="0.35"/>
    <row r="153" ht="21.75" customHeight="1" x14ac:dyDescent="0.35"/>
    <row r="154" ht="21.75" customHeight="1" x14ac:dyDescent="0.35"/>
    <row r="155" ht="21.75" customHeight="1" x14ac:dyDescent="0.35"/>
    <row r="156" ht="21.75" customHeight="1" x14ac:dyDescent="0.35"/>
    <row r="157" ht="21.75" customHeight="1" x14ac:dyDescent="0.35"/>
    <row r="158" ht="21.75" customHeight="1" x14ac:dyDescent="0.35"/>
    <row r="159" ht="21.75" customHeight="1" x14ac:dyDescent="0.35"/>
    <row r="160" ht="21.75" customHeight="1" x14ac:dyDescent="0.35"/>
    <row r="161" ht="21.75" customHeight="1" x14ac:dyDescent="0.35"/>
    <row r="162" ht="21.75" customHeight="1" x14ac:dyDescent="0.35"/>
    <row r="163" ht="21.75" customHeight="1" x14ac:dyDescent="0.35"/>
    <row r="164" ht="21.75" customHeight="1" x14ac:dyDescent="0.35"/>
    <row r="165" ht="21.75" customHeight="1" x14ac:dyDescent="0.35"/>
    <row r="166" ht="21.75" customHeight="1" x14ac:dyDescent="0.35"/>
    <row r="167" ht="21.75" customHeight="1" x14ac:dyDescent="0.35"/>
    <row r="168" ht="21.75" customHeight="1" x14ac:dyDescent="0.35"/>
    <row r="169" ht="21.75" customHeight="1" x14ac:dyDescent="0.35"/>
    <row r="170" ht="21.75" customHeight="1" x14ac:dyDescent="0.35"/>
    <row r="171" ht="21.75" customHeight="1" x14ac:dyDescent="0.35"/>
    <row r="172" ht="21.75" customHeight="1" x14ac:dyDescent="0.35"/>
    <row r="173" ht="21.75" customHeight="1" x14ac:dyDescent="0.35"/>
    <row r="174" ht="21.75" customHeight="1" x14ac:dyDescent="0.35"/>
    <row r="175" ht="21.75" customHeight="1" x14ac:dyDescent="0.35"/>
    <row r="176" ht="21.75" customHeight="1" x14ac:dyDescent="0.35"/>
    <row r="177" ht="21.75" customHeight="1" x14ac:dyDescent="0.35"/>
    <row r="178" ht="21.75" customHeight="1" x14ac:dyDescent="0.35"/>
    <row r="179" ht="21.75" customHeight="1" x14ac:dyDescent="0.35"/>
    <row r="180" ht="21.75" customHeight="1" x14ac:dyDescent="0.35"/>
    <row r="181" ht="21.75" customHeight="1" x14ac:dyDescent="0.35"/>
    <row r="182" ht="21.75" customHeight="1" x14ac:dyDescent="0.35"/>
    <row r="183" ht="21.75" customHeight="1" x14ac:dyDescent="0.35"/>
    <row r="184" ht="21.75" customHeight="1" x14ac:dyDescent="0.35"/>
    <row r="185" ht="21.75" customHeight="1" x14ac:dyDescent="0.35"/>
    <row r="186" ht="21.75" customHeight="1" x14ac:dyDescent="0.35"/>
    <row r="187" ht="21.75" customHeight="1" x14ac:dyDescent="0.35"/>
    <row r="188" ht="21.75" customHeight="1" x14ac:dyDescent="0.35"/>
    <row r="189" ht="21.75" customHeight="1" x14ac:dyDescent="0.35"/>
    <row r="190" ht="21.75" customHeight="1" x14ac:dyDescent="0.35"/>
    <row r="191" ht="21.75" customHeight="1" x14ac:dyDescent="0.35"/>
    <row r="192" ht="21.75" customHeight="1" x14ac:dyDescent="0.35"/>
    <row r="193" ht="21.75" customHeight="1" x14ac:dyDescent="0.35"/>
    <row r="194" ht="21.75" customHeight="1" x14ac:dyDescent="0.35"/>
    <row r="195" ht="21.75" customHeight="1" x14ac:dyDescent="0.35"/>
    <row r="196" ht="21.75" customHeight="1" x14ac:dyDescent="0.35"/>
    <row r="197" ht="21.75" customHeight="1" x14ac:dyDescent="0.35"/>
    <row r="198" ht="21.75" customHeight="1" x14ac:dyDescent="0.35"/>
    <row r="199" ht="21.75" customHeight="1" x14ac:dyDescent="0.35"/>
    <row r="200" ht="21.75" customHeight="1" x14ac:dyDescent="0.35"/>
    <row r="201" ht="21.75" customHeight="1" x14ac:dyDescent="0.35"/>
    <row r="202" ht="21.75" customHeight="1" x14ac:dyDescent="0.35"/>
    <row r="203" ht="21.75" customHeight="1" x14ac:dyDescent="0.35"/>
    <row r="204" ht="21.75" customHeight="1" x14ac:dyDescent="0.35"/>
    <row r="205" ht="21.75" customHeight="1" x14ac:dyDescent="0.35"/>
    <row r="206" ht="21.75" customHeight="1" x14ac:dyDescent="0.35"/>
    <row r="207" ht="21.75" customHeight="1" x14ac:dyDescent="0.35"/>
    <row r="208" ht="21.75" customHeight="1" x14ac:dyDescent="0.35"/>
    <row r="209" ht="21.75" customHeight="1" x14ac:dyDescent="0.35"/>
    <row r="210" ht="21.75" customHeight="1" x14ac:dyDescent="0.35"/>
    <row r="211" ht="21.75" customHeight="1" x14ac:dyDescent="0.35"/>
    <row r="212" ht="21.75" customHeight="1" x14ac:dyDescent="0.35"/>
    <row r="213" ht="21.75" customHeight="1" x14ac:dyDescent="0.35"/>
    <row r="214" ht="21.75" customHeight="1" x14ac:dyDescent="0.35"/>
    <row r="215" ht="21.75" customHeight="1" x14ac:dyDescent="0.35"/>
    <row r="216" ht="21.75" customHeight="1" x14ac:dyDescent="0.35"/>
    <row r="217" ht="21.75" customHeight="1" x14ac:dyDescent="0.35"/>
    <row r="218" ht="21.75" customHeight="1" x14ac:dyDescent="0.35"/>
    <row r="219" ht="21.75" customHeight="1" x14ac:dyDescent="0.35"/>
    <row r="220" ht="21.75" customHeight="1" x14ac:dyDescent="0.35"/>
    <row r="221" ht="21.75" customHeight="1" x14ac:dyDescent="0.35"/>
    <row r="222" ht="21.75" customHeight="1" x14ac:dyDescent="0.35"/>
    <row r="223" ht="21.75" customHeight="1" x14ac:dyDescent="0.35"/>
    <row r="224" ht="21.75" customHeight="1" x14ac:dyDescent="0.35"/>
    <row r="225" ht="21.75" customHeight="1" x14ac:dyDescent="0.35"/>
    <row r="226" ht="21.75" customHeight="1" x14ac:dyDescent="0.35"/>
    <row r="227" ht="21.75" customHeight="1" x14ac:dyDescent="0.35"/>
    <row r="228" ht="21.75" customHeight="1" x14ac:dyDescent="0.35"/>
    <row r="229" ht="21.75" customHeight="1" x14ac:dyDescent="0.35"/>
    <row r="230" ht="21.75" customHeight="1" x14ac:dyDescent="0.35"/>
    <row r="231" ht="21.75" customHeight="1" x14ac:dyDescent="0.35"/>
    <row r="232" ht="21.75" customHeight="1" x14ac:dyDescent="0.35"/>
    <row r="233" ht="21.75" customHeight="1" x14ac:dyDescent="0.35"/>
    <row r="234" ht="21.75" customHeight="1" x14ac:dyDescent="0.35"/>
    <row r="235" ht="21.75" customHeight="1" x14ac:dyDescent="0.35"/>
    <row r="236" ht="21.75" customHeight="1" x14ac:dyDescent="0.35"/>
    <row r="237" ht="21.75" customHeight="1" x14ac:dyDescent="0.35"/>
    <row r="238" ht="21.75" customHeight="1" x14ac:dyDescent="0.35"/>
    <row r="239" ht="21.75" customHeight="1" x14ac:dyDescent="0.35"/>
    <row r="240" ht="21.75" customHeight="1" x14ac:dyDescent="0.35"/>
    <row r="241" ht="21.75" customHeight="1" x14ac:dyDescent="0.35"/>
    <row r="242" ht="21.75" customHeight="1" x14ac:dyDescent="0.35"/>
    <row r="243" ht="21.75" customHeight="1" x14ac:dyDescent="0.35"/>
    <row r="244" ht="21.75" customHeight="1" x14ac:dyDescent="0.35"/>
    <row r="245" ht="21.75" customHeight="1" x14ac:dyDescent="0.35"/>
    <row r="246" ht="21.75" customHeight="1" x14ac:dyDescent="0.35"/>
    <row r="247" ht="21.75" customHeight="1" x14ac:dyDescent="0.35"/>
    <row r="248" ht="21.75" customHeight="1" x14ac:dyDescent="0.35"/>
    <row r="249" ht="21.75" customHeight="1" x14ac:dyDescent="0.35"/>
    <row r="250" ht="21.75" customHeight="1" x14ac:dyDescent="0.35"/>
    <row r="251" ht="21.75" customHeight="1" x14ac:dyDescent="0.35"/>
    <row r="252" ht="21.75" customHeight="1" x14ac:dyDescent="0.35"/>
    <row r="253" ht="21.75" customHeight="1" x14ac:dyDescent="0.35"/>
    <row r="254" ht="21.75" customHeight="1" x14ac:dyDescent="0.35"/>
    <row r="255" ht="21.75" customHeight="1" x14ac:dyDescent="0.35"/>
    <row r="256" ht="21.75" customHeight="1" x14ac:dyDescent="0.35"/>
    <row r="257" ht="21.75" customHeight="1" x14ac:dyDescent="0.35"/>
    <row r="258" ht="21.75" customHeight="1" x14ac:dyDescent="0.35"/>
    <row r="259" ht="21.75" customHeight="1" x14ac:dyDescent="0.35"/>
    <row r="260" ht="21.75" customHeight="1" x14ac:dyDescent="0.35"/>
    <row r="261" ht="21.75" customHeight="1" x14ac:dyDescent="0.35"/>
    <row r="262" ht="21.75" customHeight="1" x14ac:dyDescent="0.35"/>
    <row r="263" ht="21.75" customHeight="1" x14ac:dyDescent="0.35"/>
    <row r="264" ht="21.75" customHeight="1" x14ac:dyDescent="0.35"/>
    <row r="265" ht="21.75" customHeight="1" x14ac:dyDescent="0.35"/>
    <row r="266" ht="21.75" customHeight="1" x14ac:dyDescent="0.35"/>
    <row r="267" ht="21.75" customHeight="1" x14ac:dyDescent="0.35"/>
    <row r="268" ht="21.75" customHeight="1" x14ac:dyDescent="0.35"/>
    <row r="269" ht="21.75" customHeight="1" x14ac:dyDescent="0.35"/>
    <row r="270" ht="21.75" customHeight="1" x14ac:dyDescent="0.35"/>
    <row r="271" ht="21.75" customHeight="1" x14ac:dyDescent="0.35"/>
    <row r="272" ht="21.75" customHeight="1" x14ac:dyDescent="0.35"/>
    <row r="273" ht="21.75" customHeight="1" x14ac:dyDescent="0.35"/>
    <row r="274" ht="21.75" customHeight="1" x14ac:dyDescent="0.35"/>
    <row r="275" ht="21.75" customHeight="1" x14ac:dyDescent="0.35"/>
    <row r="276" ht="21.75" customHeight="1" x14ac:dyDescent="0.35"/>
    <row r="277" ht="21.75" customHeight="1" x14ac:dyDescent="0.35"/>
    <row r="278" ht="21.75" customHeight="1" x14ac:dyDescent="0.35"/>
    <row r="279" ht="21.75" customHeight="1" x14ac:dyDescent="0.35"/>
    <row r="280" ht="21.75" customHeight="1" x14ac:dyDescent="0.35"/>
    <row r="281" ht="21.75" customHeight="1" x14ac:dyDescent="0.35"/>
    <row r="282" ht="21.75" customHeight="1" x14ac:dyDescent="0.35"/>
    <row r="283" ht="21.75" customHeight="1" x14ac:dyDescent="0.35"/>
    <row r="284" ht="21.75" customHeight="1" x14ac:dyDescent="0.35"/>
    <row r="285" ht="21.75" customHeight="1" x14ac:dyDescent="0.35"/>
    <row r="286" ht="21.75" customHeight="1" x14ac:dyDescent="0.35"/>
    <row r="287" ht="21.75" customHeight="1" x14ac:dyDescent="0.35"/>
    <row r="288" ht="21.75" customHeight="1" x14ac:dyDescent="0.35"/>
    <row r="289" ht="21.75" customHeight="1" x14ac:dyDescent="0.35"/>
    <row r="290" ht="21.75" customHeight="1" x14ac:dyDescent="0.35"/>
    <row r="291" ht="21.75" customHeight="1" x14ac:dyDescent="0.35"/>
    <row r="292" ht="21.75" customHeight="1" x14ac:dyDescent="0.35"/>
    <row r="293" ht="21.75" customHeight="1" x14ac:dyDescent="0.35"/>
    <row r="294" ht="21.75" customHeight="1" x14ac:dyDescent="0.35"/>
    <row r="295" ht="21.75" customHeight="1" x14ac:dyDescent="0.35"/>
    <row r="296" ht="21.75" customHeight="1" x14ac:dyDescent="0.35"/>
    <row r="297" ht="21.75" customHeight="1" x14ac:dyDescent="0.35"/>
    <row r="298" ht="21.75" customHeight="1" x14ac:dyDescent="0.35"/>
    <row r="299" ht="21.75" customHeight="1" x14ac:dyDescent="0.35"/>
    <row r="300" ht="21.75" customHeight="1" x14ac:dyDescent="0.35"/>
    <row r="301" ht="21.75" customHeight="1" x14ac:dyDescent="0.35"/>
    <row r="302" ht="21.75" customHeight="1" x14ac:dyDescent="0.35"/>
    <row r="303" ht="21.75" customHeight="1" x14ac:dyDescent="0.35"/>
    <row r="304" ht="21.75" customHeight="1" x14ac:dyDescent="0.35"/>
    <row r="305" ht="21.75" customHeight="1" x14ac:dyDescent="0.35"/>
    <row r="306" ht="21.75" customHeight="1" x14ac:dyDescent="0.35"/>
    <row r="307" ht="21.75" customHeight="1" x14ac:dyDescent="0.35"/>
    <row r="308" ht="21.75" customHeight="1" x14ac:dyDescent="0.35"/>
    <row r="309" ht="21.75" customHeight="1" x14ac:dyDescent="0.35"/>
    <row r="310" ht="21.75" customHeight="1" x14ac:dyDescent="0.35"/>
    <row r="311" ht="21.75" customHeight="1" x14ac:dyDescent="0.35"/>
    <row r="312" ht="21.75" customHeight="1" x14ac:dyDescent="0.35"/>
    <row r="313" ht="21.75" customHeight="1" x14ac:dyDescent="0.35"/>
    <row r="314" ht="21.75" customHeight="1" x14ac:dyDescent="0.35"/>
    <row r="315" ht="21.75" customHeight="1" x14ac:dyDescent="0.35"/>
    <row r="316" ht="21.75" customHeight="1" x14ac:dyDescent="0.35"/>
    <row r="317" ht="21.75" customHeight="1" x14ac:dyDescent="0.35"/>
    <row r="318" ht="21.75" customHeight="1" x14ac:dyDescent="0.35"/>
    <row r="319" ht="21.75" customHeight="1" x14ac:dyDescent="0.35"/>
    <row r="320" ht="21.75" customHeight="1" x14ac:dyDescent="0.35"/>
    <row r="321" ht="21.75" customHeight="1" x14ac:dyDescent="0.35"/>
    <row r="322" ht="21.75" customHeight="1" x14ac:dyDescent="0.35"/>
    <row r="323" ht="21.75" customHeight="1" x14ac:dyDescent="0.35"/>
    <row r="324" ht="21.75" customHeight="1" x14ac:dyDescent="0.35"/>
    <row r="325" ht="21.75" customHeight="1" x14ac:dyDescent="0.35"/>
    <row r="326" ht="21.75" customHeight="1" x14ac:dyDescent="0.35"/>
    <row r="327" ht="21.75" customHeight="1" x14ac:dyDescent="0.35"/>
    <row r="328" ht="21.75" customHeight="1" x14ac:dyDescent="0.35"/>
    <row r="329" ht="21.75" customHeight="1" x14ac:dyDescent="0.35"/>
    <row r="330" ht="21.75" customHeight="1" x14ac:dyDescent="0.35"/>
    <row r="331" ht="21.75" customHeight="1" x14ac:dyDescent="0.35"/>
    <row r="332" ht="21.75" customHeight="1" x14ac:dyDescent="0.35"/>
    <row r="333" ht="21.75" customHeight="1" x14ac:dyDescent="0.35"/>
    <row r="334" ht="21.75" customHeight="1" x14ac:dyDescent="0.35"/>
    <row r="335" ht="21.75" customHeight="1" x14ac:dyDescent="0.35"/>
    <row r="336" ht="21.75" customHeight="1" x14ac:dyDescent="0.35"/>
    <row r="337" ht="21.75" customHeight="1" x14ac:dyDescent="0.35"/>
    <row r="338" ht="21.75" customHeight="1" x14ac:dyDescent="0.35"/>
    <row r="339" ht="21.75" customHeight="1" x14ac:dyDescent="0.35"/>
    <row r="340" ht="21.75" customHeight="1" x14ac:dyDescent="0.35"/>
    <row r="341" ht="21.75" customHeight="1" x14ac:dyDescent="0.35"/>
    <row r="342" ht="21.75" customHeight="1" x14ac:dyDescent="0.35"/>
    <row r="343" ht="21.75" customHeight="1" x14ac:dyDescent="0.35"/>
    <row r="344" ht="21.75" customHeight="1" x14ac:dyDescent="0.35"/>
    <row r="345" ht="21.75" customHeight="1" x14ac:dyDescent="0.35"/>
    <row r="346" ht="21.75" customHeight="1" x14ac:dyDescent="0.35"/>
    <row r="347" ht="21.75" customHeight="1" x14ac:dyDescent="0.35"/>
    <row r="348" ht="21.75" customHeight="1" x14ac:dyDescent="0.35"/>
    <row r="349" ht="21.75" customHeight="1" x14ac:dyDescent="0.35"/>
    <row r="350" ht="21.75" customHeight="1" x14ac:dyDescent="0.35"/>
    <row r="351" ht="21.75" customHeight="1" x14ac:dyDescent="0.35"/>
    <row r="352" ht="21.75" customHeight="1" x14ac:dyDescent="0.35"/>
    <row r="353" ht="21.75" customHeight="1" x14ac:dyDescent="0.35"/>
    <row r="354" ht="21.75" customHeight="1" x14ac:dyDescent="0.35"/>
    <row r="355" ht="21.75" customHeight="1" x14ac:dyDescent="0.35"/>
    <row r="356" ht="21.75" customHeight="1" x14ac:dyDescent="0.35"/>
    <row r="357" ht="21.75" customHeight="1" x14ac:dyDescent="0.35"/>
    <row r="358" ht="21.75" customHeight="1" x14ac:dyDescent="0.35"/>
    <row r="359" ht="21.75" customHeight="1" x14ac:dyDescent="0.35"/>
    <row r="360" ht="21.75" customHeight="1" x14ac:dyDescent="0.35"/>
    <row r="361" ht="21.75" customHeight="1" x14ac:dyDescent="0.35"/>
    <row r="362" ht="21.75" customHeight="1" x14ac:dyDescent="0.35"/>
    <row r="363" ht="21.75" customHeight="1" x14ac:dyDescent="0.35"/>
    <row r="364" ht="21.75" customHeight="1" x14ac:dyDescent="0.35"/>
    <row r="365" ht="21.75" customHeight="1" x14ac:dyDescent="0.35"/>
    <row r="366" ht="21.75" customHeight="1" x14ac:dyDescent="0.35"/>
    <row r="367" ht="21.75" customHeight="1" x14ac:dyDescent="0.35"/>
    <row r="368" ht="21.75" customHeight="1" x14ac:dyDescent="0.35"/>
    <row r="369" ht="21.75" customHeight="1" x14ac:dyDescent="0.35"/>
    <row r="370" ht="21.75" customHeight="1" x14ac:dyDescent="0.35"/>
    <row r="371" ht="21.75" customHeight="1" x14ac:dyDescent="0.35"/>
    <row r="372" ht="21.75" customHeight="1" x14ac:dyDescent="0.35"/>
    <row r="373" ht="21.75" customHeight="1" x14ac:dyDescent="0.35"/>
    <row r="374" ht="21.75" customHeight="1" x14ac:dyDescent="0.35"/>
    <row r="375" ht="21.75" customHeight="1" x14ac:dyDescent="0.35"/>
    <row r="376" ht="21.75" customHeight="1" x14ac:dyDescent="0.35"/>
    <row r="377" ht="21.75" customHeight="1" x14ac:dyDescent="0.35"/>
    <row r="378" ht="21.75" customHeight="1" x14ac:dyDescent="0.35"/>
    <row r="379" ht="21.75" customHeight="1" x14ac:dyDescent="0.35"/>
    <row r="380" ht="21.75" customHeight="1" x14ac:dyDescent="0.35"/>
    <row r="381" ht="21.75" customHeight="1" x14ac:dyDescent="0.35"/>
    <row r="382" ht="21.75" customHeight="1" x14ac:dyDescent="0.35"/>
    <row r="383" ht="21.75" customHeight="1" x14ac:dyDescent="0.35"/>
    <row r="384" ht="21.75" customHeight="1" x14ac:dyDescent="0.35"/>
    <row r="385" ht="21.75" customHeight="1" x14ac:dyDescent="0.35"/>
    <row r="386" ht="21.75" customHeight="1" x14ac:dyDescent="0.35"/>
    <row r="387" ht="21.75" customHeight="1" x14ac:dyDescent="0.35"/>
    <row r="388" ht="21.75" customHeight="1" x14ac:dyDescent="0.35"/>
    <row r="389" ht="21.75" customHeight="1" x14ac:dyDescent="0.35"/>
    <row r="390" ht="21.75" customHeight="1" x14ac:dyDescent="0.35"/>
    <row r="391" ht="21.75" customHeight="1" x14ac:dyDescent="0.35"/>
    <row r="392" ht="21.75" customHeight="1" x14ac:dyDescent="0.35"/>
    <row r="393" ht="21.75" customHeight="1" x14ac:dyDescent="0.35"/>
    <row r="394" ht="21.75" customHeight="1" x14ac:dyDescent="0.35"/>
    <row r="395" ht="21.75" customHeight="1" x14ac:dyDescent="0.35"/>
    <row r="396" ht="21.75" customHeight="1" x14ac:dyDescent="0.35"/>
    <row r="397" ht="21.75" customHeight="1" x14ac:dyDescent="0.35"/>
    <row r="398" ht="21.75" customHeight="1" x14ac:dyDescent="0.35"/>
    <row r="399" ht="21.75" customHeight="1" x14ac:dyDescent="0.35"/>
    <row r="400" ht="21.75" customHeight="1" x14ac:dyDescent="0.35"/>
    <row r="401" ht="21.75" customHeight="1" x14ac:dyDescent="0.35"/>
    <row r="402" ht="21.75" customHeight="1" x14ac:dyDescent="0.35"/>
    <row r="403" ht="21.75" customHeight="1" x14ac:dyDescent="0.35"/>
    <row r="404" ht="21.75" customHeight="1" x14ac:dyDescent="0.35"/>
    <row r="405" ht="21.75" customHeight="1" x14ac:dyDescent="0.35"/>
    <row r="406" ht="21.75" customHeight="1" x14ac:dyDescent="0.35"/>
    <row r="407" ht="21.75" customHeight="1" x14ac:dyDescent="0.35"/>
    <row r="408" ht="21.75" customHeight="1" x14ac:dyDescent="0.35"/>
    <row r="409" ht="21.75" customHeight="1" x14ac:dyDescent="0.35"/>
    <row r="410" ht="21.75" customHeight="1" x14ac:dyDescent="0.35"/>
    <row r="411" ht="21.75" customHeight="1" x14ac:dyDescent="0.35"/>
    <row r="412" ht="21.75" customHeight="1" x14ac:dyDescent="0.35"/>
    <row r="413" ht="21.75" customHeight="1" x14ac:dyDescent="0.35"/>
    <row r="414" ht="21.75" customHeight="1" x14ac:dyDescent="0.35"/>
    <row r="415" ht="21.75" customHeight="1" x14ac:dyDescent="0.35"/>
    <row r="416" ht="21.75" customHeight="1" x14ac:dyDescent="0.35"/>
    <row r="417" ht="21.75" customHeight="1" x14ac:dyDescent="0.35"/>
    <row r="418" ht="21.75" customHeight="1" x14ac:dyDescent="0.35"/>
    <row r="419" ht="21.75" customHeight="1" x14ac:dyDescent="0.35"/>
    <row r="420" ht="21.75" customHeight="1" x14ac:dyDescent="0.35"/>
    <row r="421" ht="21.75" customHeight="1" x14ac:dyDescent="0.35"/>
    <row r="422" ht="21.75" customHeight="1" x14ac:dyDescent="0.35"/>
    <row r="423" ht="21.75" customHeight="1" x14ac:dyDescent="0.35"/>
    <row r="424" ht="21.75" customHeight="1" x14ac:dyDescent="0.35"/>
    <row r="425" ht="21.75" customHeight="1" x14ac:dyDescent="0.35"/>
    <row r="426" ht="21.75" customHeight="1" x14ac:dyDescent="0.35"/>
    <row r="427" ht="21.75" customHeight="1" x14ac:dyDescent="0.35"/>
    <row r="428" ht="21.75" customHeight="1" x14ac:dyDescent="0.35"/>
    <row r="429" ht="21.75" customHeight="1" x14ac:dyDescent="0.35"/>
    <row r="430" ht="21.75" customHeight="1" x14ac:dyDescent="0.35"/>
    <row r="431" ht="21.75" customHeight="1" x14ac:dyDescent="0.35"/>
    <row r="432" ht="21.75" customHeight="1" x14ac:dyDescent="0.35"/>
    <row r="433" ht="21.75" customHeight="1" x14ac:dyDescent="0.35"/>
    <row r="434" ht="21.75" customHeight="1" x14ac:dyDescent="0.35"/>
    <row r="435" ht="21.75" customHeight="1" x14ac:dyDescent="0.35"/>
    <row r="436" ht="21.75" customHeight="1" x14ac:dyDescent="0.35"/>
    <row r="437" ht="21.75" customHeight="1" x14ac:dyDescent="0.35"/>
    <row r="438" ht="21.75" customHeight="1" x14ac:dyDescent="0.35"/>
    <row r="439" ht="21.75" customHeight="1" x14ac:dyDescent="0.35"/>
    <row r="440" ht="21.75" customHeight="1" x14ac:dyDescent="0.35"/>
    <row r="441" ht="21.75" customHeight="1" x14ac:dyDescent="0.35"/>
    <row r="442" ht="21.75" customHeight="1" x14ac:dyDescent="0.35"/>
    <row r="443" ht="21.75" customHeight="1" x14ac:dyDescent="0.35"/>
    <row r="444" ht="21.75" customHeight="1" x14ac:dyDescent="0.35"/>
    <row r="445" ht="21.75" customHeight="1" x14ac:dyDescent="0.35"/>
    <row r="446" ht="21.75" customHeight="1" x14ac:dyDescent="0.35"/>
    <row r="447" ht="21.75" customHeight="1" x14ac:dyDescent="0.35"/>
    <row r="448" ht="21.75" customHeight="1" x14ac:dyDescent="0.35"/>
    <row r="449" ht="21.75" customHeight="1" x14ac:dyDescent="0.35"/>
    <row r="450" ht="21.75" customHeight="1" x14ac:dyDescent="0.35"/>
    <row r="451" ht="21.75" customHeight="1" x14ac:dyDescent="0.35"/>
    <row r="452" ht="21.75" customHeight="1" x14ac:dyDescent="0.35"/>
    <row r="453" ht="21.75" customHeight="1" x14ac:dyDescent="0.35"/>
    <row r="454" ht="21.75" customHeight="1" x14ac:dyDescent="0.35"/>
    <row r="455" ht="21.75" customHeight="1" x14ac:dyDescent="0.35"/>
    <row r="456" ht="21.75" customHeight="1" x14ac:dyDescent="0.35"/>
    <row r="457" ht="21.75" customHeight="1" x14ac:dyDescent="0.35"/>
    <row r="458" ht="21.75" customHeight="1" x14ac:dyDescent="0.35"/>
    <row r="459" ht="21.75" customHeight="1" x14ac:dyDescent="0.35"/>
    <row r="460" ht="21.75" customHeight="1" x14ac:dyDescent="0.35"/>
    <row r="461" ht="21.75" customHeight="1" x14ac:dyDescent="0.35"/>
    <row r="462" ht="21.75" customHeight="1" x14ac:dyDescent="0.35"/>
    <row r="463" ht="21.75" customHeight="1" x14ac:dyDescent="0.35"/>
    <row r="464" ht="21.75" customHeight="1" x14ac:dyDescent="0.35"/>
    <row r="465" ht="21.75" customHeight="1" x14ac:dyDescent="0.35"/>
    <row r="466" ht="21.75" customHeight="1" x14ac:dyDescent="0.35"/>
    <row r="467" ht="21.75" customHeight="1" x14ac:dyDescent="0.35"/>
    <row r="468" ht="21.75" customHeight="1" x14ac:dyDescent="0.35"/>
    <row r="469" ht="21.75" customHeight="1" x14ac:dyDescent="0.35"/>
    <row r="470" ht="21.75" customHeight="1" x14ac:dyDescent="0.35"/>
    <row r="471" ht="21.75" customHeight="1" x14ac:dyDescent="0.35"/>
    <row r="472" ht="21.75" customHeight="1" x14ac:dyDescent="0.35"/>
    <row r="473" ht="21.75" customHeight="1" x14ac:dyDescent="0.35"/>
    <row r="474" ht="21.75" customHeight="1" x14ac:dyDescent="0.35"/>
    <row r="475" ht="21.75" customHeight="1" x14ac:dyDescent="0.35"/>
    <row r="476" ht="21.75" customHeight="1" x14ac:dyDescent="0.35"/>
    <row r="477" ht="21.75" customHeight="1" x14ac:dyDescent="0.35"/>
    <row r="478" ht="21.75" customHeight="1" x14ac:dyDescent="0.35"/>
    <row r="479" ht="21.75" customHeight="1" x14ac:dyDescent="0.35"/>
    <row r="480" ht="21.75" customHeight="1" x14ac:dyDescent="0.35"/>
    <row r="481" ht="21.75" customHeight="1" x14ac:dyDescent="0.35"/>
    <row r="482" ht="21.75" customHeight="1" x14ac:dyDescent="0.35"/>
    <row r="483" ht="21.75" customHeight="1" x14ac:dyDescent="0.35"/>
    <row r="484" ht="21.75" customHeight="1" x14ac:dyDescent="0.35"/>
    <row r="485" ht="21.75" customHeight="1" x14ac:dyDescent="0.35"/>
    <row r="486" ht="21.75" customHeight="1" x14ac:dyDescent="0.35"/>
    <row r="487" ht="21.75" customHeight="1" x14ac:dyDescent="0.35"/>
    <row r="488" ht="21.75" customHeight="1" x14ac:dyDescent="0.35"/>
    <row r="489" ht="21.75" customHeight="1" x14ac:dyDescent="0.35"/>
    <row r="490" ht="21.75" customHeight="1" x14ac:dyDescent="0.35"/>
    <row r="491" ht="21.75" customHeight="1" x14ac:dyDescent="0.35"/>
    <row r="492" ht="21.75" customHeight="1" x14ac:dyDescent="0.35"/>
    <row r="493" ht="21.75" customHeight="1" x14ac:dyDescent="0.35"/>
    <row r="494" ht="21.75" customHeight="1" x14ac:dyDescent="0.35"/>
    <row r="495" ht="21.75" customHeight="1" x14ac:dyDescent="0.35"/>
    <row r="496" ht="21.75" customHeight="1" x14ac:dyDescent="0.35"/>
    <row r="497" ht="21.75" customHeight="1" x14ac:dyDescent="0.35"/>
    <row r="498" ht="21.75" customHeight="1" x14ac:dyDescent="0.35"/>
    <row r="499" ht="21.75" customHeight="1" x14ac:dyDescent="0.35"/>
    <row r="500" ht="21.75" customHeight="1" x14ac:dyDescent="0.35"/>
    <row r="501" ht="21.75" customHeight="1" x14ac:dyDescent="0.35"/>
    <row r="502" ht="21.75" customHeight="1" x14ac:dyDescent="0.35"/>
    <row r="503" ht="21.75" customHeight="1" x14ac:dyDescent="0.35"/>
    <row r="504" ht="21.75" customHeight="1" x14ac:dyDescent="0.35"/>
    <row r="505" ht="21.75" customHeight="1" x14ac:dyDescent="0.35"/>
    <row r="506" ht="21.75" customHeight="1" x14ac:dyDescent="0.35"/>
    <row r="507" ht="21.75" customHeight="1" x14ac:dyDescent="0.35"/>
    <row r="508" ht="21.75" customHeight="1" x14ac:dyDescent="0.35"/>
    <row r="509" ht="21.75" customHeight="1" x14ac:dyDescent="0.35"/>
    <row r="510" ht="21.75" customHeight="1" x14ac:dyDescent="0.35"/>
    <row r="511" ht="21.75" customHeight="1" x14ac:dyDescent="0.35"/>
    <row r="512" ht="21.75" customHeight="1" x14ac:dyDescent="0.35"/>
    <row r="513" ht="21.75" customHeight="1" x14ac:dyDescent="0.35"/>
    <row r="514" ht="21.75" customHeight="1" x14ac:dyDescent="0.35"/>
    <row r="515" ht="21.75" customHeight="1" x14ac:dyDescent="0.35"/>
    <row r="516" ht="21.75" customHeight="1" x14ac:dyDescent="0.35"/>
    <row r="517" ht="21.75" customHeight="1" x14ac:dyDescent="0.35"/>
    <row r="518" ht="21.75" customHeight="1" x14ac:dyDescent="0.35"/>
    <row r="519" ht="21.75" customHeight="1" x14ac:dyDescent="0.35"/>
    <row r="520" ht="21.75" customHeight="1" x14ac:dyDescent="0.35"/>
    <row r="521" ht="21.75" customHeight="1" x14ac:dyDescent="0.35"/>
    <row r="522" ht="21.75" customHeight="1" x14ac:dyDescent="0.35"/>
    <row r="523" ht="21.75" customHeight="1" x14ac:dyDescent="0.35"/>
    <row r="524" ht="21.75" customHeight="1" x14ac:dyDescent="0.35"/>
    <row r="525" ht="21.75" customHeight="1" x14ac:dyDescent="0.35"/>
    <row r="526" ht="21.75" customHeight="1" x14ac:dyDescent="0.35"/>
    <row r="527" ht="21.75" customHeight="1" x14ac:dyDescent="0.35"/>
    <row r="528" ht="21.75" customHeight="1" x14ac:dyDescent="0.35"/>
    <row r="529" ht="21.75" customHeight="1" x14ac:dyDescent="0.35"/>
    <row r="530" ht="21.75" customHeight="1" x14ac:dyDescent="0.35"/>
    <row r="531" ht="21.75" customHeight="1" x14ac:dyDescent="0.35"/>
    <row r="532" ht="21.75" customHeight="1" x14ac:dyDescent="0.35"/>
    <row r="533" ht="21.75" customHeight="1" x14ac:dyDescent="0.35"/>
    <row r="534" ht="21.75" customHeight="1" x14ac:dyDescent="0.35"/>
    <row r="535" ht="21.75" customHeight="1" x14ac:dyDescent="0.35"/>
    <row r="536" ht="21.75" customHeight="1" x14ac:dyDescent="0.35"/>
    <row r="537" ht="21.75" customHeight="1" x14ac:dyDescent="0.35"/>
    <row r="538" ht="21.75" customHeight="1" x14ac:dyDescent="0.35"/>
    <row r="539" ht="21.75" customHeight="1" x14ac:dyDescent="0.35"/>
    <row r="540" ht="21.75" customHeight="1" x14ac:dyDescent="0.35"/>
    <row r="541" ht="21.75" customHeight="1" x14ac:dyDescent="0.35"/>
    <row r="542" ht="21.75" customHeight="1" x14ac:dyDescent="0.35"/>
    <row r="543" ht="21.75" customHeight="1" x14ac:dyDescent="0.35"/>
    <row r="544" ht="21.75" customHeight="1" x14ac:dyDescent="0.35"/>
    <row r="545" ht="21.75" customHeight="1" x14ac:dyDescent="0.35"/>
    <row r="546" ht="21.75" customHeight="1" x14ac:dyDescent="0.35"/>
    <row r="547" ht="21.75" customHeight="1" x14ac:dyDescent="0.35"/>
    <row r="548" ht="21.75" customHeight="1" x14ac:dyDescent="0.35"/>
    <row r="549" ht="21.75" customHeight="1" x14ac:dyDescent="0.35"/>
    <row r="550" ht="21.75" customHeight="1" x14ac:dyDescent="0.35"/>
    <row r="551" ht="21.75" customHeight="1" x14ac:dyDescent="0.35"/>
    <row r="552" ht="21.75" customHeight="1" x14ac:dyDescent="0.35"/>
    <row r="553" ht="21.75" customHeight="1" x14ac:dyDescent="0.35"/>
    <row r="554" ht="21.75" customHeight="1" x14ac:dyDescent="0.35"/>
    <row r="555" ht="21.75" customHeight="1" x14ac:dyDescent="0.35"/>
    <row r="556" ht="21.75" customHeight="1" x14ac:dyDescent="0.35"/>
    <row r="557" ht="21.75" customHeight="1" x14ac:dyDescent="0.35"/>
    <row r="558" ht="21.75" customHeight="1" x14ac:dyDescent="0.35"/>
    <row r="559" ht="21.75" customHeight="1" x14ac:dyDescent="0.35"/>
    <row r="560" ht="21.75" customHeight="1" x14ac:dyDescent="0.35"/>
    <row r="561" ht="21.75" customHeight="1" x14ac:dyDescent="0.35"/>
    <row r="562" ht="21.75" customHeight="1" x14ac:dyDescent="0.35"/>
    <row r="563" ht="21.75" customHeight="1" x14ac:dyDescent="0.35"/>
    <row r="564" ht="21.75" customHeight="1" x14ac:dyDescent="0.35"/>
    <row r="565" ht="21.75" customHeight="1" x14ac:dyDescent="0.35"/>
    <row r="566" ht="21.75" customHeight="1" x14ac:dyDescent="0.35"/>
    <row r="567" ht="21.75" customHeight="1" x14ac:dyDescent="0.35"/>
    <row r="568" ht="21.75" customHeight="1" x14ac:dyDescent="0.35"/>
    <row r="569" ht="21.75" customHeight="1" x14ac:dyDescent="0.35"/>
    <row r="570" ht="21.75" customHeight="1" x14ac:dyDescent="0.35"/>
    <row r="571" ht="21.75" customHeight="1" x14ac:dyDescent="0.35"/>
    <row r="572" ht="21.75" customHeight="1" x14ac:dyDescent="0.35"/>
    <row r="573" ht="21.75" customHeight="1" x14ac:dyDescent="0.35"/>
    <row r="574" ht="21.75" customHeight="1" x14ac:dyDescent="0.35"/>
    <row r="575" ht="21.75" customHeight="1" x14ac:dyDescent="0.35"/>
    <row r="576" ht="21.75" customHeight="1" x14ac:dyDescent="0.35"/>
    <row r="577" ht="21.75" customHeight="1" x14ac:dyDescent="0.35"/>
    <row r="578" ht="21.75" customHeight="1" x14ac:dyDescent="0.35"/>
    <row r="579" ht="21.75" customHeight="1" x14ac:dyDescent="0.35"/>
    <row r="580" ht="21.75" customHeight="1" x14ac:dyDescent="0.35"/>
    <row r="581" ht="21.75" customHeight="1" x14ac:dyDescent="0.35"/>
    <row r="582" ht="21.75" customHeight="1" x14ac:dyDescent="0.35"/>
    <row r="583" ht="21.75" customHeight="1" x14ac:dyDescent="0.35"/>
    <row r="584" ht="21.75" customHeight="1" x14ac:dyDescent="0.35"/>
    <row r="585" ht="21.75" customHeight="1" x14ac:dyDescent="0.35"/>
    <row r="586" ht="21.75" customHeight="1" x14ac:dyDescent="0.35"/>
    <row r="587" ht="21.75" customHeight="1" x14ac:dyDescent="0.35"/>
    <row r="588" ht="21.75" customHeight="1" x14ac:dyDescent="0.35"/>
    <row r="589" ht="21.75" customHeight="1" x14ac:dyDescent="0.35"/>
    <row r="590" ht="21.75" customHeight="1" x14ac:dyDescent="0.35"/>
    <row r="591" ht="21.75" customHeight="1" x14ac:dyDescent="0.35"/>
    <row r="592" ht="21.75" customHeight="1" x14ac:dyDescent="0.35"/>
    <row r="593" ht="21.75" customHeight="1" x14ac:dyDescent="0.35"/>
    <row r="594" ht="21.75" customHeight="1" x14ac:dyDescent="0.35"/>
    <row r="595" ht="21.75" customHeight="1" x14ac:dyDescent="0.35"/>
    <row r="596" ht="21.75" customHeight="1" x14ac:dyDescent="0.35"/>
    <row r="597" ht="21.75" customHeight="1" x14ac:dyDescent="0.35"/>
    <row r="598" ht="21.75" customHeight="1" x14ac:dyDescent="0.35"/>
    <row r="599" ht="21.75" customHeight="1" x14ac:dyDescent="0.35"/>
    <row r="600" ht="21.75" customHeight="1" x14ac:dyDescent="0.35"/>
    <row r="601" ht="21.75" customHeight="1" x14ac:dyDescent="0.35"/>
    <row r="602" ht="21.75" customHeight="1" x14ac:dyDescent="0.35"/>
    <row r="603" ht="21.75" customHeight="1" x14ac:dyDescent="0.35"/>
    <row r="604" ht="21.75" customHeight="1" x14ac:dyDescent="0.35"/>
    <row r="605" ht="21.75" customHeight="1" x14ac:dyDescent="0.35"/>
    <row r="606" ht="21.75" customHeight="1" x14ac:dyDescent="0.35"/>
    <row r="607" ht="21.75" customHeight="1" x14ac:dyDescent="0.35"/>
    <row r="608" ht="21.75" customHeight="1" x14ac:dyDescent="0.35"/>
    <row r="609" ht="21.75" customHeight="1" x14ac:dyDescent="0.35"/>
    <row r="610" ht="21.75" customHeight="1" x14ac:dyDescent="0.35"/>
    <row r="611" ht="21.75" customHeight="1" x14ac:dyDescent="0.35"/>
    <row r="612" ht="21.75" customHeight="1" x14ac:dyDescent="0.35"/>
    <row r="613" ht="21.75" customHeight="1" x14ac:dyDescent="0.35"/>
    <row r="614" ht="21.75" customHeight="1" x14ac:dyDescent="0.35"/>
    <row r="615" ht="21.75" customHeight="1" x14ac:dyDescent="0.35"/>
    <row r="616" ht="21.75" customHeight="1" x14ac:dyDescent="0.35"/>
    <row r="617" ht="21.75" customHeight="1" x14ac:dyDescent="0.35"/>
    <row r="618" ht="21.75" customHeight="1" x14ac:dyDescent="0.35"/>
    <row r="619" ht="21.75" customHeight="1" x14ac:dyDescent="0.35"/>
    <row r="620" ht="21.75" customHeight="1" x14ac:dyDescent="0.35"/>
    <row r="621" ht="21.75" customHeight="1" x14ac:dyDescent="0.35"/>
    <row r="622" ht="21.75" customHeight="1" x14ac:dyDescent="0.35"/>
    <row r="623" ht="21.75" customHeight="1" x14ac:dyDescent="0.35"/>
    <row r="624" ht="21.75" customHeight="1" x14ac:dyDescent="0.35"/>
    <row r="625" ht="21.75" customHeight="1" x14ac:dyDescent="0.35"/>
    <row r="626" ht="21.75" customHeight="1" x14ac:dyDescent="0.35"/>
    <row r="627" ht="21.75" customHeight="1" x14ac:dyDescent="0.35"/>
    <row r="628" ht="21.75" customHeight="1" x14ac:dyDescent="0.35"/>
    <row r="629" ht="21.75" customHeight="1" x14ac:dyDescent="0.35"/>
    <row r="630" ht="21.75" customHeight="1" x14ac:dyDescent="0.35"/>
    <row r="631" ht="21.75" customHeight="1" x14ac:dyDescent="0.35"/>
    <row r="632" ht="21.75" customHeight="1" x14ac:dyDescent="0.35"/>
    <row r="633" ht="21.75" customHeight="1" x14ac:dyDescent="0.35"/>
    <row r="634" ht="21.75" customHeight="1" x14ac:dyDescent="0.35"/>
    <row r="635" ht="21.75" customHeight="1" x14ac:dyDescent="0.35"/>
    <row r="636" ht="21.75" customHeight="1" x14ac:dyDescent="0.35"/>
    <row r="637" ht="21.75" customHeight="1" x14ac:dyDescent="0.35"/>
    <row r="638" ht="21.75" customHeight="1" x14ac:dyDescent="0.35"/>
    <row r="639" ht="21.75" customHeight="1" x14ac:dyDescent="0.35"/>
    <row r="640" ht="21.75" customHeight="1" x14ac:dyDescent="0.35"/>
    <row r="641" ht="21.75" customHeight="1" x14ac:dyDescent="0.35"/>
    <row r="642" ht="21.75" customHeight="1" x14ac:dyDescent="0.35"/>
    <row r="643" ht="21.75" customHeight="1" x14ac:dyDescent="0.35"/>
    <row r="644" ht="21.75" customHeight="1" x14ac:dyDescent="0.35"/>
    <row r="645" ht="21.75" customHeight="1" x14ac:dyDescent="0.35"/>
    <row r="646" ht="21.75" customHeight="1" x14ac:dyDescent="0.35"/>
    <row r="647" ht="21.75" customHeight="1" x14ac:dyDescent="0.35"/>
    <row r="648" ht="21.75" customHeight="1" x14ac:dyDescent="0.35"/>
    <row r="649" ht="21.75" customHeight="1" x14ac:dyDescent="0.35"/>
    <row r="650" ht="21.75" customHeight="1" x14ac:dyDescent="0.35"/>
    <row r="651" ht="21.75" customHeight="1" x14ac:dyDescent="0.35"/>
    <row r="652" ht="21.75" customHeight="1" x14ac:dyDescent="0.35"/>
    <row r="653" ht="21.75" customHeight="1" x14ac:dyDescent="0.35"/>
    <row r="654" ht="21.75" customHeight="1" x14ac:dyDescent="0.35"/>
    <row r="655" ht="21.75" customHeight="1" x14ac:dyDescent="0.35"/>
    <row r="656" ht="21.75" customHeight="1" x14ac:dyDescent="0.35"/>
    <row r="657" ht="21.75" customHeight="1" x14ac:dyDescent="0.35"/>
    <row r="658" ht="21.75" customHeight="1" x14ac:dyDescent="0.35"/>
    <row r="659" ht="21.75" customHeight="1" x14ac:dyDescent="0.35"/>
    <row r="660" ht="21.75" customHeight="1" x14ac:dyDescent="0.35"/>
    <row r="661" ht="21.75" customHeight="1" x14ac:dyDescent="0.35"/>
    <row r="662" ht="21.75" customHeight="1" x14ac:dyDescent="0.35"/>
    <row r="663" ht="21.75" customHeight="1" x14ac:dyDescent="0.35"/>
    <row r="664" ht="21.75" customHeight="1" x14ac:dyDescent="0.35"/>
    <row r="665" ht="21.75" customHeight="1" x14ac:dyDescent="0.35"/>
    <row r="666" ht="21.75" customHeight="1" x14ac:dyDescent="0.35"/>
    <row r="667" ht="21.75" customHeight="1" x14ac:dyDescent="0.35"/>
    <row r="668" ht="21.75" customHeight="1" x14ac:dyDescent="0.35"/>
    <row r="669" ht="21.75" customHeight="1" x14ac:dyDescent="0.35"/>
    <row r="670" ht="21.75" customHeight="1" x14ac:dyDescent="0.35"/>
    <row r="671" ht="21.75" customHeight="1" x14ac:dyDescent="0.35"/>
    <row r="672" ht="21.75" customHeight="1" x14ac:dyDescent="0.35"/>
    <row r="673" ht="21.75" customHeight="1" x14ac:dyDescent="0.35"/>
    <row r="674" ht="21.75" customHeight="1" x14ac:dyDescent="0.35"/>
    <row r="675" ht="21.75" customHeight="1" x14ac:dyDescent="0.35"/>
    <row r="676" ht="21.75" customHeight="1" x14ac:dyDescent="0.35"/>
    <row r="677" ht="21.75" customHeight="1" x14ac:dyDescent="0.35"/>
    <row r="678" ht="21.75" customHeight="1" x14ac:dyDescent="0.35"/>
    <row r="679" ht="21.75" customHeight="1" x14ac:dyDescent="0.35"/>
    <row r="680" ht="21.75" customHeight="1" x14ac:dyDescent="0.35"/>
    <row r="681" ht="21.75" customHeight="1" x14ac:dyDescent="0.35"/>
    <row r="682" ht="21.75" customHeight="1" x14ac:dyDescent="0.35"/>
    <row r="683" ht="21.75" customHeight="1" x14ac:dyDescent="0.35"/>
    <row r="684" ht="21.75" customHeight="1" x14ac:dyDescent="0.35"/>
    <row r="685" ht="21.75" customHeight="1" x14ac:dyDescent="0.35"/>
    <row r="686" ht="21.75" customHeight="1" x14ac:dyDescent="0.35"/>
    <row r="687" ht="21.75" customHeight="1" x14ac:dyDescent="0.35"/>
    <row r="688" ht="21.75" customHeight="1" x14ac:dyDescent="0.35"/>
    <row r="689" ht="21.75" customHeight="1" x14ac:dyDescent="0.35"/>
    <row r="690" ht="21.75" customHeight="1" x14ac:dyDescent="0.35"/>
    <row r="691" ht="21.75" customHeight="1" x14ac:dyDescent="0.35"/>
    <row r="692" ht="21.75" customHeight="1" x14ac:dyDescent="0.35"/>
    <row r="693" ht="21.75" customHeight="1" x14ac:dyDescent="0.35"/>
    <row r="694" ht="21.75" customHeight="1" x14ac:dyDescent="0.35"/>
    <row r="695" ht="21.75" customHeight="1" x14ac:dyDescent="0.35"/>
    <row r="696" ht="21.75" customHeight="1" x14ac:dyDescent="0.35"/>
    <row r="697" ht="21.75" customHeight="1" x14ac:dyDescent="0.35"/>
    <row r="698" ht="21.75" customHeight="1" x14ac:dyDescent="0.35"/>
    <row r="699" ht="21.75" customHeight="1" x14ac:dyDescent="0.35"/>
    <row r="700" ht="21.75" customHeight="1" x14ac:dyDescent="0.35"/>
    <row r="701" ht="21.75" customHeight="1" x14ac:dyDescent="0.35"/>
    <row r="702" ht="21.75" customHeight="1" x14ac:dyDescent="0.35"/>
    <row r="703" ht="21.75" customHeight="1" x14ac:dyDescent="0.35"/>
    <row r="704" ht="21.75" customHeight="1" x14ac:dyDescent="0.35"/>
    <row r="705" ht="21.75" customHeight="1" x14ac:dyDescent="0.35"/>
    <row r="706" ht="21.75" customHeight="1" x14ac:dyDescent="0.35"/>
    <row r="707" ht="21.75" customHeight="1" x14ac:dyDescent="0.35"/>
    <row r="708" ht="21.75" customHeight="1" x14ac:dyDescent="0.35"/>
    <row r="709" ht="21.75" customHeight="1" x14ac:dyDescent="0.35"/>
    <row r="710" ht="21.75" customHeight="1" x14ac:dyDescent="0.35"/>
    <row r="711" ht="21.75" customHeight="1" x14ac:dyDescent="0.35"/>
    <row r="712" ht="21.75" customHeight="1" x14ac:dyDescent="0.35"/>
    <row r="713" ht="21.75" customHeight="1" x14ac:dyDescent="0.35"/>
    <row r="714" ht="21.75" customHeight="1" x14ac:dyDescent="0.35"/>
    <row r="715" ht="21.75" customHeight="1" x14ac:dyDescent="0.35"/>
    <row r="716" ht="21.75" customHeight="1" x14ac:dyDescent="0.35"/>
    <row r="717" ht="21.75" customHeight="1" x14ac:dyDescent="0.35"/>
    <row r="718" ht="21.75" customHeight="1" x14ac:dyDescent="0.35"/>
    <row r="719" ht="21.75" customHeight="1" x14ac:dyDescent="0.35"/>
    <row r="720" ht="21.75" customHeight="1" x14ac:dyDescent="0.35"/>
    <row r="721" ht="21.75" customHeight="1" x14ac:dyDescent="0.35"/>
    <row r="722" ht="21.75" customHeight="1" x14ac:dyDescent="0.35"/>
    <row r="723" ht="21.75" customHeight="1" x14ac:dyDescent="0.35"/>
    <row r="724" ht="21.75" customHeight="1" x14ac:dyDescent="0.35"/>
    <row r="725" ht="21.75" customHeight="1" x14ac:dyDescent="0.35"/>
    <row r="726" ht="21.75" customHeight="1" x14ac:dyDescent="0.35"/>
    <row r="727" ht="21.75" customHeight="1" x14ac:dyDescent="0.35"/>
    <row r="728" ht="21.75" customHeight="1" x14ac:dyDescent="0.35"/>
    <row r="729" ht="21.75" customHeight="1" x14ac:dyDescent="0.35"/>
    <row r="730" ht="21.75" customHeight="1" x14ac:dyDescent="0.35"/>
    <row r="731" ht="21.75" customHeight="1" x14ac:dyDescent="0.35"/>
    <row r="732" ht="21.75" customHeight="1" x14ac:dyDescent="0.35"/>
    <row r="733" ht="21.75" customHeight="1" x14ac:dyDescent="0.35"/>
    <row r="734" ht="21.75" customHeight="1" x14ac:dyDescent="0.35"/>
    <row r="735" ht="21.75" customHeight="1" x14ac:dyDescent="0.35"/>
    <row r="736" ht="21.75" customHeight="1" x14ac:dyDescent="0.35"/>
    <row r="737" ht="21.75" customHeight="1" x14ac:dyDescent="0.35"/>
    <row r="738" ht="21.75" customHeight="1" x14ac:dyDescent="0.35"/>
    <row r="739" ht="21.75" customHeight="1" x14ac:dyDescent="0.35"/>
    <row r="740" ht="21.75" customHeight="1" x14ac:dyDescent="0.35"/>
    <row r="741" ht="21.75" customHeight="1" x14ac:dyDescent="0.35"/>
    <row r="742" ht="21.75" customHeight="1" x14ac:dyDescent="0.35"/>
    <row r="743" ht="21.75" customHeight="1" x14ac:dyDescent="0.35"/>
    <row r="744" ht="21.75" customHeight="1" x14ac:dyDescent="0.35"/>
    <row r="745" ht="21.75" customHeight="1" x14ac:dyDescent="0.35"/>
    <row r="746" ht="21.75" customHeight="1" x14ac:dyDescent="0.35"/>
    <row r="747" ht="21.75" customHeight="1" x14ac:dyDescent="0.35"/>
    <row r="748" ht="21.75" customHeight="1" x14ac:dyDescent="0.35"/>
    <row r="749" ht="21.75" customHeight="1" x14ac:dyDescent="0.35"/>
    <row r="750" ht="21.75" customHeight="1" x14ac:dyDescent="0.35"/>
    <row r="751" ht="21.75" customHeight="1" x14ac:dyDescent="0.35"/>
    <row r="752" ht="21.75" customHeight="1" x14ac:dyDescent="0.35"/>
    <row r="753" ht="21.75" customHeight="1" x14ac:dyDescent="0.35"/>
    <row r="754" ht="21.75" customHeight="1" x14ac:dyDescent="0.35"/>
    <row r="755" ht="21.75" customHeight="1" x14ac:dyDescent="0.35"/>
    <row r="756" ht="21.75" customHeight="1" x14ac:dyDescent="0.35"/>
    <row r="757" ht="21.75" customHeight="1" x14ac:dyDescent="0.35"/>
    <row r="758" ht="21.75" customHeight="1" x14ac:dyDescent="0.35"/>
    <row r="759" ht="21.75" customHeight="1" x14ac:dyDescent="0.35"/>
    <row r="760" ht="21.75" customHeight="1" x14ac:dyDescent="0.35"/>
    <row r="761" ht="21.75" customHeight="1" x14ac:dyDescent="0.35"/>
    <row r="762" ht="21.75" customHeight="1" x14ac:dyDescent="0.35"/>
    <row r="763" ht="21.75" customHeight="1" x14ac:dyDescent="0.35"/>
    <row r="764" ht="21.75" customHeight="1" x14ac:dyDescent="0.35"/>
    <row r="765" ht="21.75" customHeight="1" x14ac:dyDescent="0.35"/>
    <row r="766" ht="21.75" customHeight="1" x14ac:dyDescent="0.35"/>
    <row r="767" ht="21.75" customHeight="1" x14ac:dyDescent="0.35"/>
    <row r="768" ht="21.75" customHeight="1" x14ac:dyDescent="0.35"/>
    <row r="769" ht="21.75" customHeight="1" x14ac:dyDescent="0.35"/>
    <row r="770" ht="21.75" customHeight="1" x14ac:dyDescent="0.35"/>
    <row r="771" ht="21.75" customHeight="1" x14ac:dyDescent="0.35"/>
    <row r="772" ht="21.75" customHeight="1" x14ac:dyDescent="0.35"/>
    <row r="773" ht="21.75" customHeight="1" x14ac:dyDescent="0.35"/>
    <row r="774" ht="21.75" customHeight="1" x14ac:dyDescent="0.35"/>
    <row r="775" ht="21.75" customHeight="1" x14ac:dyDescent="0.35"/>
    <row r="776" ht="21.75" customHeight="1" x14ac:dyDescent="0.35"/>
    <row r="777" ht="21.75" customHeight="1" x14ac:dyDescent="0.35"/>
    <row r="778" ht="21.75" customHeight="1" x14ac:dyDescent="0.35"/>
    <row r="779" ht="21.75" customHeight="1" x14ac:dyDescent="0.35"/>
    <row r="780" ht="21.75" customHeight="1" x14ac:dyDescent="0.35"/>
    <row r="781" ht="21.75" customHeight="1" x14ac:dyDescent="0.35"/>
    <row r="782" ht="21.75" customHeight="1" x14ac:dyDescent="0.35"/>
    <row r="783" ht="21.75" customHeight="1" x14ac:dyDescent="0.35"/>
    <row r="784" ht="21.75" customHeight="1" x14ac:dyDescent="0.35"/>
    <row r="785" ht="21.75" customHeight="1" x14ac:dyDescent="0.35"/>
    <row r="786" ht="21.75" customHeight="1" x14ac:dyDescent="0.35"/>
    <row r="787" ht="21.75" customHeight="1" x14ac:dyDescent="0.35"/>
    <row r="788" ht="21.75" customHeight="1" x14ac:dyDescent="0.35"/>
    <row r="789" ht="21.75" customHeight="1" x14ac:dyDescent="0.35"/>
    <row r="790" ht="21.75" customHeight="1" x14ac:dyDescent="0.35"/>
    <row r="791" ht="21.75" customHeight="1" x14ac:dyDescent="0.35"/>
    <row r="792" ht="21.75" customHeight="1" x14ac:dyDescent="0.35"/>
    <row r="793" ht="21.75" customHeight="1" x14ac:dyDescent="0.35"/>
    <row r="794" ht="21.75" customHeight="1" x14ac:dyDescent="0.35"/>
    <row r="795" ht="21.75" customHeight="1" x14ac:dyDescent="0.35"/>
    <row r="796" ht="21.75" customHeight="1" x14ac:dyDescent="0.35"/>
    <row r="797" ht="21.75" customHeight="1" x14ac:dyDescent="0.35"/>
    <row r="798" ht="21.75" customHeight="1" x14ac:dyDescent="0.35"/>
    <row r="799" ht="21.75" customHeight="1" x14ac:dyDescent="0.35"/>
    <row r="800" ht="21.75" customHeight="1" x14ac:dyDescent="0.35"/>
    <row r="801" ht="21.75" customHeight="1" x14ac:dyDescent="0.35"/>
    <row r="802" ht="21.75" customHeight="1" x14ac:dyDescent="0.35"/>
    <row r="803" ht="21.75" customHeight="1" x14ac:dyDescent="0.35"/>
    <row r="804" ht="21.75" customHeight="1" x14ac:dyDescent="0.35"/>
    <row r="805" ht="21.75" customHeight="1" x14ac:dyDescent="0.35"/>
    <row r="806" ht="21.75" customHeight="1" x14ac:dyDescent="0.35"/>
    <row r="807" ht="21.75" customHeight="1" x14ac:dyDescent="0.35"/>
    <row r="808" ht="21.75" customHeight="1" x14ac:dyDescent="0.35"/>
    <row r="809" ht="21.75" customHeight="1" x14ac:dyDescent="0.35"/>
    <row r="810" ht="21.75" customHeight="1" x14ac:dyDescent="0.35"/>
    <row r="811" ht="21.75" customHeight="1" x14ac:dyDescent="0.35"/>
    <row r="812" ht="21.75" customHeight="1" x14ac:dyDescent="0.35"/>
    <row r="813" ht="21.75" customHeight="1" x14ac:dyDescent="0.35"/>
    <row r="814" ht="21.75" customHeight="1" x14ac:dyDescent="0.35"/>
    <row r="815" ht="21.75" customHeight="1" x14ac:dyDescent="0.35"/>
    <row r="816" ht="21.75" customHeight="1" x14ac:dyDescent="0.35"/>
    <row r="817" ht="21.75" customHeight="1" x14ac:dyDescent="0.35"/>
    <row r="818" ht="21.75" customHeight="1" x14ac:dyDescent="0.35"/>
    <row r="819" ht="21.75" customHeight="1" x14ac:dyDescent="0.35"/>
    <row r="820" ht="21.75" customHeight="1" x14ac:dyDescent="0.35"/>
    <row r="821" ht="21.75" customHeight="1" x14ac:dyDescent="0.35"/>
    <row r="822" ht="21.75" customHeight="1" x14ac:dyDescent="0.35"/>
    <row r="823" ht="21.75" customHeight="1" x14ac:dyDescent="0.35"/>
    <row r="824" ht="21.75" customHeight="1" x14ac:dyDescent="0.35"/>
    <row r="825" ht="21.75" customHeight="1" x14ac:dyDescent="0.35"/>
    <row r="826" ht="21.75" customHeight="1" x14ac:dyDescent="0.35"/>
    <row r="827" ht="21.75" customHeight="1" x14ac:dyDescent="0.35"/>
    <row r="828" ht="21.75" customHeight="1" x14ac:dyDescent="0.35"/>
    <row r="829" ht="21.75" customHeight="1" x14ac:dyDescent="0.35"/>
    <row r="830" ht="21.75" customHeight="1" x14ac:dyDescent="0.35"/>
    <row r="831" ht="21.75" customHeight="1" x14ac:dyDescent="0.35"/>
    <row r="832" ht="21.75" customHeight="1" x14ac:dyDescent="0.35"/>
    <row r="833" ht="21.75" customHeight="1" x14ac:dyDescent="0.35"/>
    <row r="834" ht="21.75" customHeight="1" x14ac:dyDescent="0.35"/>
    <row r="835" ht="21.75" customHeight="1" x14ac:dyDescent="0.35"/>
    <row r="836" ht="21.75" customHeight="1" x14ac:dyDescent="0.35"/>
    <row r="837" ht="21.75" customHeight="1" x14ac:dyDescent="0.35"/>
    <row r="838" ht="21.75" customHeight="1" x14ac:dyDescent="0.35"/>
    <row r="839" ht="21.75" customHeight="1" x14ac:dyDescent="0.35"/>
    <row r="840" ht="21.75" customHeight="1" x14ac:dyDescent="0.35"/>
    <row r="841" ht="21.75" customHeight="1" x14ac:dyDescent="0.35"/>
    <row r="842" ht="21.75" customHeight="1" x14ac:dyDescent="0.35"/>
    <row r="843" ht="21.75" customHeight="1" x14ac:dyDescent="0.35"/>
    <row r="844" ht="21.75" customHeight="1" x14ac:dyDescent="0.35"/>
    <row r="845" ht="21.75" customHeight="1" x14ac:dyDescent="0.35"/>
    <row r="846" ht="21.75" customHeight="1" x14ac:dyDescent="0.35"/>
    <row r="847" ht="21.75" customHeight="1" x14ac:dyDescent="0.35"/>
    <row r="848" ht="21.75" customHeight="1" x14ac:dyDescent="0.35"/>
    <row r="849" ht="21.75" customHeight="1" x14ac:dyDescent="0.35"/>
    <row r="850" ht="21.75" customHeight="1" x14ac:dyDescent="0.35"/>
    <row r="851" ht="21.75" customHeight="1" x14ac:dyDescent="0.35"/>
    <row r="852" ht="21.75" customHeight="1" x14ac:dyDescent="0.35"/>
    <row r="853" ht="21.75" customHeight="1" x14ac:dyDescent="0.35"/>
    <row r="854" ht="21.75" customHeight="1" x14ac:dyDescent="0.35"/>
    <row r="855" ht="21.75" customHeight="1" x14ac:dyDescent="0.35"/>
    <row r="856" ht="21.75" customHeight="1" x14ac:dyDescent="0.35"/>
    <row r="857" ht="21.75" customHeight="1" x14ac:dyDescent="0.35"/>
    <row r="858" ht="21.75" customHeight="1" x14ac:dyDescent="0.35"/>
    <row r="859" ht="21.75" customHeight="1" x14ac:dyDescent="0.35"/>
    <row r="860" ht="21.75" customHeight="1" x14ac:dyDescent="0.35"/>
    <row r="861" ht="21.75" customHeight="1" x14ac:dyDescent="0.35"/>
    <row r="862" ht="21.75" customHeight="1" x14ac:dyDescent="0.35"/>
    <row r="863" ht="21.75" customHeight="1" x14ac:dyDescent="0.35"/>
    <row r="864" ht="21.75" customHeight="1" x14ac:dyDescent="0.35"/>
    <row r="865" ht="21.75" customHeight="1" x14ac:dyDescent="0.35"/>
    <row r="866" ht="21.75" customHeight="1" x14ac:dyDescent="0.35"/>
    <row r="867" ht="21.75" customHeight="1" x14ac:dyDescent="0.35"/>
    <row r="868" ht="21.75" customHeight="1" x14ac:dyDescent="0.35"/>
    <row r="869" ht="21.75" customHeight="1" x14ac:dyDescent="0.35"/>
    <row r="870" ht="21.75" customHeight="1" x14ac:dyDescent="0.35"/>
    <row r="871" ht="21.75" customHeight="1" x14ac:dyDescent="0.35"/>
    <row r="872" ht="21.75" customHeight="1" x14ac:dyDescent="0.35"/>
    <row r="873" ht="21.75" customHeight="1" x14ac:dyDescent="0.35"/>
    <row r="874" ht="21.75" customHeight="1" x14ac:dyDescent="0.35"/>
    <row r="875" ht="21.75" customHeight="1" x14ac:dyDescent="0.35"/>
    <row r="876" ht="21.75" customHeight="1" x14ac:dyDescent="0.35"/>
    <row r="877" ht="21.75" customHeight="1" x14ac:dyDescent="0.35"/>
    <row r="878" ht="21.75" customHeight="1" x14ac:dyDescent="0.35"/>
    <row r="879" ht="21.75" customHeight="1" x14ac:dyDescent="0.35"/>
    <row r="880" ht="21.75" customHeight="1" x14ac:dyDescent="0.35"/>
    <row r="881" ht="21.75" customHeight="1" x14ac:dyDescent="0.35"/>
    <row r="882" ht="21.75" customHeight="1" x14ac:dyDescent="0.35"/>
    <row r="883" ht="21.75" customHeight="1" x14ac:dyDescent="0.35"/>
    <row r="884" ht="21.75" customHeight="1" x14ac:dyDescent="0.35"/>
    <row r="885" ht="21.75" customHeight="1" x14ac:dyDescent="0.35"/>
    <row r="886" ht="21.75" customHeight="1" x14ac:dyDescent="0.35"/>
    <row r="887" ht="21.75" customHeight="1" x14ac:dyDescent="0.35"/>
    <row r="888" ht="21.75" customHeight="1" x14ac:dyDescent="0.35"/>
    <row r="889" ht="21.75" customHeight="1" x14ac:dyDescent="0.35"/>
    <row r="890" ht="21.75" customHeight="1" x14ac:dyDescent="0.35"/>
    <row r="891" ht="21.75" customHeight="1" x14ac:dyDescent="0.35"/>
    <row r="892" ht="21.75" customHeight="1" x14ac:dyDescent="0.35"/>
    <row r="893" ht="21.75" customHeight="1" x14ac:dyDescent="0.35"/>
    <row r="894" ht="21.75" customHeight="1" x14ac:dyDescent="0.35"/>
    <row r="895" ht="21.75" customHeight="1" x14ac:dyDescent="0.35"/>
    <row r="896" ht="21.75" customHeight="1" x14ac:dyDescent="0.35"/>
    <row r="897" ht="21.75" customHeight="1" x14ac:dyDescent="0.35"/>
    <row r="898" ht="21.75" customHeight="1" x14ac:dyDescent="0.35"/>
    <row r="899" ht="21.75" customHeight="1" x14ac:dyDescent="0.35"/>
    <row r="900" ht="21.75" customHeight="1" x14ac:dyDescent="0.35"/>
    <row r="901" ht="21.75" customHeight="1" x14ac:dyDescent="0.35"/>
    <row r="902" ht="21.75" customHeight="1" x14ac:dyDescent="0.35"/>
    <row r="903" ht="21.75" customHeight="1" x14ac:dyDescent="0.35"/>
    <row r="904" ht="21.75" customHeight="1" x14ac:dyDescent="0.35"/>
    <row r="905" ht="21.75" customHeight="1" x14ac:dyDescent="0.35"/>
    <row r="906" ht="21.75" customHeight="1" x14ac:dyDescent="0.35"/>
    <row r="907" ht="21.75" customHeight="1" x14ac:dyDescent="0.35"/>
    <row r="908" ht="21.75" customHeight="1" x14ac:dyDescent="0.35"/>
    <row r="909" ht="21.75" customHeight="1" x14ac:dyDescent="0.35"/>
    <row r="910" ht="21.75" customHeight="1" x14ac:dyDescent="0.35"/>
    <row r="911" ht="21.75" customHeight="1" x14ac:dyDescent="0.35"/>
    <row r="912" ht="21.75" customHeight="1" x14ac:dyDescent="0.35"/>
    <row r="913" ht="21.75" customHeight="1" x14ac:dyDescent="0.35"/>
    <row r="914" ht="21.75" customHeight="1" x14ac:dyDescent="0.35"/>
    <row r="915" ht="21.75" customHeight="1" x14ac:dyDescent="0.35"/>
    <row r="916" ht="21.75" customHeight="1" x14ac:dyDescent="0.35"/>
    <row r="917" ht="21.75" customHeight="1" x14ac:dyDescent="0.35"/>
    <row r="918" ht="21.75" customHeight="1" x14ac:dyDescent="0.35"/>
    <row r="919" ht="21.75" customHeight="1" x14ac:dyDescent="0.35"/>
    <row r="920" ht="21.75" customHeight="1" x14ac:dyDescent="0.35"/>
    <row r="921" ht="21.75" customHeight="1" x14ac:dyDescent="0.35"/>
    <row r="922" ht="21.75" customHeight="1" x14ac:dyDescent="0.35"/>
    <row r="923" ht="21.75" customHeight="1" x14ac:dyDescent="0.35"/>
    <row r="924" ht="21.75" customHeight="1" x14ac:dyDescent="0.35"/>
    <row r="925" ht="21.75" customHeight="1" x14ac:dyDescent="0.35"/>
    <row r="926" ht="21.75" customHeight="1" x14ac:dyDescent="0.35"/>
    <row r="927" ht="21.75" customHeight="1" x14ac:dyDescent="0.35"/>
    <row r="928" ht="21.75" customHeight="1" x14ac:dyDescent="0.35"/>
    <row r="929" ht="21.75" customHeight="1" x14ac:dyDescent="0.35"/>
    <row r="930" ht="21.75" customHeight="1" x14ac:dyDescent="0.35"/>
    <row r="931" ht="21.75" customHeight="1" x14ac:dyDescent="0.35"/>
    <row r="932" ht="21.75" customHeight="1" x14ac:dyDescent="0.35"/>
    <row r="933" ht="21.75" customHeight="1" x14ac:dyDescent="0.35"/>
    <row r="934" ht="21.75" customHeight="1" x14ac:dyDescent="0.35"/>
    <row r="935" ht="21.75" customHeight="1" x14ac:dyDescent="0.35"/>
    <row r="936" ht="21.75" customHeight="1" x14ac:dyDescent="0.35"/>
    <row r="937" ht="21.75" customHeight="1" x14ac:dyDescent="0.35"/>
    <row r="938" ht="21.75" customHeight="1" x14ac:dyDescent="0.35"/>
    <row r="939" ht="21.75" customHeight="1" x14ac:dyDescent="0.35"/>
    <row r="940" ht="21.75" customHeight="1" x14ac:dyDescent="0.35"/>
    <row r="941" ht="21.75" customHeight="1" x14ac:dyDescent="0.35"/>
    <row r="942" ht="21.75" customHeight="1" x14ac:dyDescent="0.35"/>
    <row r="943" ht="21.75" customHeight="1" x14ac:dyDescent="0.35"/>
    <row r="944" ht="21.75" customHeight="1" x14ac:dyDescent="0.35"/>
    <row r="945" ht="21.75" customHeight="1" x14ac:dyDescent="0.35"/>
    <row r="946" ht="21.75" customHeight="1" x14ac:dyDescent="0.35"/>
    <row r="947" ht="21.75" customHeight="1" x14ac:dyDescent="0.35"/>
    <row r="948" ht="21.75" customHeight="1" x14ac:dyDescent="0.35"/>
    <row r="949" ht="21.75" customHeight="1" x14ac:dyDescent="0.35"/>
    <row r="950" ht="21.75" customHeight="1" x14ac:dyDescent="0.35"/>
    <row r="951" ht="21.75" customHeight="1" x14ac:dyDescent="0.35"/>
    <row r="952" ht="21.75" customHeight="1" x14ac:dyDescent="0.35"/>
    <row r="953" ht="21.75" customHeight="1" x14ac:dyDescent="0.35"/>
    <row r="954" ht="21.75" customHeight="1" x14ac:dyDescent="0.35"/>
    <row r="955" ht="21.75" customHeight="1" x14ac:dyDescent="0.35"/>
    <row r="956" ht="21.75" customHeight="1" x14ac:dyDescent="0.35"/>
    <row r="957" ht="21.75" customHeight="1" x14ac:dyDescent="0.35"/>
    <row r="958" ht="21.75" customHeight="1" x14ac:dyDescent="0.35"/>
    <row r="959" ht="21.75" customHeight="1" x14ac:dyDescent="0.35"/>
    <row r="960" ht="21.75" customHeight="1" x14ac:dyDescent="0.35"/>
    <row r="961" ht="21.75" customHeight="1" x14ac:dyDescent="0.35"/>
    <row r="962" ht="21.75" customHeight="1" x14ac:dyDescent="0.35"/>
    <row r="963" ht="21.75" customHeight="1" x14ac:dyDescent="0.35"/>
    <row r="964" ht="21.75" customHeight="1" x14ac:dyDescent="0.35"/>
    <row r="965" ht="21.75" customHeight="1" x14ac:dyDescent="0.35"/>
    <row r="966" ht="21.75" customHeight="1" x14ac:dyDescent="0.35"/>
    <row r="967" ht="21.75" customHeight="1" x14ac:dyDescent="0.35"/>
    <row r="968" ht="21.75" customHeight="1" x14ac:dyDescent="0.35"/>
    <row r="969" ht="21.75" customHeight="1" x14ac:dyDescent="0.35"/>
    <row r="970" ht="21.75" customHeight="1" x14ac:dyDescent="0.35"/>
    <row r="971" ht="21.75" customHeight="1" x14ac:dyDescent="0.35"/>
    <row r="972" ht="21.75" customHeight="1" x14ac:dyDescent="0.35"/>
    <row r="973" ht="21.75" customHeight="1" x14ac:dyDescent="0.35"/>
    <row r="974" ht="21.75" customHeight="1" x14ac:dyDescent="0.35"/>
    <row r="975" ht="21.75" customHeight="1" x14ac:dyDescent="0.35"/>
    <row r="976" ht="21.75" customHeight="1" x14ac:dyDescent="0.35"/>
    <row r="977" ht="21.75" customHeight="1" x14ac:dyDescent="0.35"/>
    <row r="978" ht="21.75" customHeight="1" x14ac:dyDescent="0.35"/>
    <row r="979" ht="21.75" customHeight="1" x14ac:dyDescent="0.35"/>
    <row r="980" ht="21.75" customHeight="1" x14ac:dyDescent="0.35"/>
    <row r="981" ht="21.75" customHeight="1" x14ac:dyDescent="0.35"/>
    <row r="982" ht="21.75" customHeight="1" x14ac:dyDescent="0.35"/>
    <row r="983" ht="21.75" customHeight="1" x14ac:dyDescent="0.35"/>
    <row r="984" ht="21.75" customHeight="1" x14ac:dyDescent="0.35"/>
    <row r="985" ht="21.75" customHeight="1" x14ac:dyDescent="0.35"/>
    <row r="986" ht="21.75" customHeight="1" x14ac:dyDescent="0.35"/>
    <row r="987" ht="21.75" customHeight="1" x14ac:dyDescent="0.35"/>
    <row r="988" ht="21.75" customHeight="1" x14ac:dyDescent="0.35"/>
    <row r="989" ht="21.75" customHeight="1" x14ac:dyDescent="0.35"/>
    <row r="990" ht="21.75" customHeight="1" x14ac:dyDescent="0.35"/>
    <row r="991" ht="21.75" customHeight="1" x14ac:dyDescent="0.35"/>
    <row r="992" ht="21.75" customHeight="1" x14ac:dyDescent="0.35"/>
    <row r="993" ht="21.75" customHeight="1" x14ac:dyDescent="0.35"/>
    <row r="994" ht="21.75" customHeight="1" x14ac:dyDescent="0.35"/>
    <row r="995" ht="21.75" customHeight="1" x14ac:dyDescent="0.35"/>
    <row r="996" ht="21.75" customHeight="1" x14ac:dyDescent="0.35"/>
    <row r="1002" ht="21" x14ac:dyDescent="0.35"/>
  </sheetData>
  <mergeCells count="5">
    <mergeCell ref="A2:G2"/>
    <mergeCell ref="A4:A5"/>
    <mergeCell ref="B4:C5"/>
    <mergeCell ref="D4:E5"/>
    <mergeCell ref="F4:G5"/>
  </mergeCells>
  <pageMargins left="0.7" right="0.7" top="0.75" bottom="0.75" header="0" footer="0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07"/>
  <sheetViews>
    <sheetView topLeftCell="A10" workbookViewId="0">
      <selection activeCell="P10" sqref="P10"/>
    </sheetView>
  </sheetViews>
  <sheetFormatPr defaultColWidth="14.42578125" defaultRowHeight="15" customHeight="1" x14ac:dyDescent="0.25"/>
  <cols>
    <col min="1" max="1" width="12.7109375" style="17" customWidth="1"/>
    <col min="2" max="2" width="10.7109375" style="17" customWidth="1"/>
    <col min="3" max="3" width="12.7109375" style="17" customWidth="1"/>
    <col min="4" max="4" width="10.28515625" style="17" customWidth="1"/>
    <col min="5" max="5" width="11.140625" style="17" customWidth="1"/>
    <col min="6" max="6" width="11.7109375" style="17" customWidth="1"/>
    <col min="7" max="7" width="16.28515625" style="17" customWidth="1"/>
    <col min="8" max="8" width="9.7109375" style="17" customWidth="1"/>
    <col min="9" max="9" width="13" style="17" customWidth="1"/>
    <col min="10" max="10" width="12.5703125" style="17" customWidth="1"/>
    <col min="11" max="11" width="15.42578125" style="17" customWidth="1"/>
    <col min="12" max="12" width="14.7109375" style="17" customWidth="1"/>
    <col min="13" max="13" width="15" style="17" customWidth="1"/>
    <col min="14" max="16384" width="14.42578125" style="17"/>
  </cols>
  <sheetData>
    <row r="1" spans="1:13" ht="21.75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.75" customHeight="1" x14ac:dyDescent="0.3">
      <c r="A2" s="107" t="s">
        <v>32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1.75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1.75" customHeight="1" x14ac:dyDescent="0.25">
      <c r="A4" s="96" t="s">
        <v>0</v>
      </c>
      <c r="B4" s="102" t="s">
        <v>2</v>
      </c>
      <c r="C4" s="110"/>
      <c r="D4" s="113" t="s">
        <v>33</v>
      </c>
      <c r="E4" s="110"/>
      <c r="F4" s="102" t="s">
        <v>10</v>
      </c>
      <c r="G4" s="110"/>
      <c r="H4" s="102" t="s">
        <v>11</v>
      </c>
      <c r="I4" s="110"/>
      <c r="J4" s="102" t="s">
        <v>12</v>
      </c>
      <c r="K4" s="110"/>
      <c r="L4" s="106" t="s">
        <v>14</v>
      </c>
      <c r="M4" s="110"/>
    </row>
    <row r="5" spans="1:13" ht="75" customHeight="1" x14ac:dyDescent="0.25">
      <c r="A5" s="109"/>
      <c r="B5" s="111"/>
      <c r="C5" s="112"/>
      <c r="D5" s="114"/>
      <c r="E5" s="112"/>
      <c r="F5" s="111"/>
      <c r="G5" s="112"/>
      <c r="H5" s="111"/>
      <c r="I5" s="112"/>
      <c r="J5" s="111"/>
      <c r="K5" s="112"/>
      <c r="L5" s="111"/>
      <c r="M5" s="112"/>
    </row>
    <row r="6" spans="1:13" ht="21.75" customHeight="1" x14ac:dyDescent="0.35">
      <c r="A6" s="40" t="s">
        <v>15</v>
      </c>
      <c r="B6" s="40" t="s">
        <v>16</v>
      </c>
      <c r="C6" s="40" t="s">
        <v>17</v>
      </c>
      <c r="D6" s="40" t="s">
        <v>16</v>
      </c>
      <c r="E6" s="40" t="s">
        <v>17</v>
      </c>
      <c r="F6" s="40" t="s">
        <v>16</v>
      </c>
      <c r="G6" s="40" t="s">
        <v>17</v>
      </c>
      <c r="H6" s="40" t="s">
        <v>16</v>
      </c>
      <c r="I6" s="40" t="s">
        <v>17</v>
      </c>
      <c r="J6" s="40" t="s">
        <v>16</v>
      </c>
      <c r="K6" s="40" t="s">
        <v>17</v>
      </c>
      <c r="L6" s="40" t="s">
        <v>16</v>
      </c>
      <c r="M6" s="40" t="s">
        <v>17</v>
      </c>
    </row>
    <row r="7" spans="1:13" ht="21.75" customHeight="1" x14ac:dyDescent="0.35">
      <c r="A7" s="18" t="s">
        <v>18</v>
      </c>
      <c r="B7" s="19"/>
      <c r="C7" s="19"/>
      <c r="D7" s="19"/>
      <c r="E7" s="19"/>
      <c r="F7" s="19"/>
      <c r="G7" s="19"/>
      <c r="H7" s="19"/>
      <c r="I7" s="32"/>
      <c r="J7" s="19">
        <v>80126</v>
      </c>
      <c r="K7" s="19">
        <v>1056058</v>
      </c>
      <c r="L7" s="19">
        <f t="shared" ref="L7:M7" si="0">SUM(B7,D7,F7,H7,J7)</f>
        <v>80126</v>
      </c>
      <c r="M7" s="19">
        <f t="shared" si="0"/>
        <v>1056058</v>
      </c>
    </row>
    <row r="8" spans="1:13" ht="21.75" customHeight="1" x14ac:dyDescent="0.35">
      <c r="A8" s="20">
        <v>2549</v>
      </c>
      <c r="B8" s="21"/>
      <c r="C8" s="21"/>
      <c r="D8" s="21"/>
      <c r="E8" s="21"/>
      <c r="F8" s="21">
        <v>2859</v>
      </c>
      <c r="G8" s="21">
        <v>22714.93</v>
      </c>
      <c r="H8" s="33"/>
      <c r="I8" s="34"/>
      <c r="J8" s="35"/>
      <c r="K8" s="21"/>
      <c r="L8" s="21">
        <f t="shared" ref="L8:M8" si="1">SUM(B8,D8,F8,H8,J8)</f>
        <v>2859</v>
      </c>
      <c r="M8" s="21">
        <f t="shared" si="1"/>
        <v>22714.93</v>
      </c>
    </row>
    <row r="9" spans="1:13" ht="21.75" customHeight="1" x14ac:dyDescent="0.35">
      <c r="A9" s="18">
        <v>2550</v>
      </c>
      <c r="B9" s="19"/>
      <c r="C9" s="19"/>
      <c r="D9" s="19"/>
      <c r="E9" s="19"/>
      <c r="F9" s="19">
        <v>5425</v>
      </c>
      <c r="G9" s="19">
        <v>47645</v>
      </c>
      <c r="H9" s="36"/>
      <c r="I9" s="37"/>
      <c r="J9" s="38"/>
      <c r="K9" s="19"/>
      <c r="L9" s="19">
        <f t="shared" ref="L9:M9" si="2">SUM(B9,D9,F9,H9,J9)</f>
        <v>5425</v>
      </c>
      <c r="M9" s="19">
        <f t="shared" si="2"/>
        <v>47645</v>
      </c>
    </row>
    <row r="10" spans="1:13" ht="21.75" customHeight="1" x14ac:dyDescent="0.35">
      <c r="A10" s="20">
        <v>2551</v>
      </c>
      <c r="B10" s="21"/>
      <c r="C10" s="21"/>
      <c r="D10" s="21"/>
      <c r="E10" s="21"/>
      <c r="F10" s="21">
        <v>1900</v>
      </c>
      <c r="G10" s="21">
        <v>15692</v>
      </c>
      <c r="H10" s="33"/>
      <c r="I10" s="34"/>
      <c r="J10" s="35"/>
      <c r="K10" s="21"/>
      <c r="L10" s="21">
        <f t="shared" ref="L10:M10" si="3">SUM(B10,D10,F10,H10,J10)</f>
        <v>1900</v>
      </c>
      <c r="M10" s="21">
        <f t="shared" si="3"/>
        <v>15692</v>
      </c>
    </row>
    <row r="11" spans="1:13" ht="21.75" customHeight="1" x14ac:dyDescent="0.35">
      <c r="A11" s="18">
        <v>2552</v>
      </c>
      <c r="B11" s="19"/>
      <c r="C11" s="19"/>
      <c r="D11" s="19"/>
      <c r="E11" s="19"/>
      <c r="F11" s="19">
        <v>5572</v>
      </c>
      <c r="G11" s="19">
        <v>54951</v>
      </c>
      <c r="H11" s="19"/>
      <c r="I11" s="39"/>
      <c r="J11" s="19"/>
      <c r="K11" s="19"/>
      <c r="L11" s="19">
        <f t="shared" ref="L11:M11" si="4">SUM(B11,D11,F11,H11,J11)</f>
        <v>5572</v>
      </c>
      <c r="M11" s="19">
        <f t="shared" si="4"/>
        <v>54951</v>
      </c>
    </row>
    <row r="12" spans="1:13" ht="21.75" customHeight="1" x14ac:dyDescent="0.35">
      <c r="A12" s="20">
        <v>2553</v>
      </c>
      <c r="B12" s="21"/>
      <c r="C12" s="21"/>
      <c r="D12" s="21"/>
      <c r="E12" s="21"/>
      <c r="F12" s="21">
        <v>1912</v>
      </c>
      <c r="G12" s="21">
        <v>11868.49</v>
      </c>
      <c r="H12" s="21"/>
      <c r="I12" s="21"/>
      <c r="J12" s="21"/>
      <c r="K12" s="21"/>
      <c r="L12" s="21">
        <f t="shared" ref="L12:M12" si="5">SUM(B12,D12,F12,H12,J12)</f>
        <v>1912</v>
      </c>
      <c r="M12" s="21">
        <f t="shared" si="5"/>
        <v>11868.49</v>
      </c>
    </row>
    <row r="13" spans="1:13" ht="21.75" customHeight="1" x14ac:dyDescent="0.35">
      <c r="A13" s="18">
        <v>2554</v>
      </c>
      <c r="B13" s="19"/>
      <c r="C13" s="19"/>
      <c r="D13" s="19"/>
      <c r="E13" s="19"/>
      <c r="F13" s="19">
        <v>2298</v>
      </c>
      <c r="G13" s="19">
        <v>16324.6</v>
      </c>
      <c r="H13" s="19"/>
      <c r="I13" s="19"/>
      <c r="J13" s="19"/>
      <c r="K13" s="19"/>
      <c r="L13" s="19">
        <f t="shared" ref="L13:M13" si="6">SUM(B13,D13,F13,H13,J13)</f>
        <v>2298</v>
      </c>
      <c r="M13" s="19">
        <f t="shared" si="6"/>
        <v>16324.6</v>
      </c>
    </row>
    <row r="14" spans="1:13" ht="21.75" customHeight="1" x14ac:dyDescent="0.35">
      <c r="A14" s="20">
        <v>2555</v>
      </c>
      <c r="B14" s="21"/>
      <c r="C14" s="21"/>
      <c r="D14" s="21"/>
      <c r="E14" s="21"/>
      <c r="F14" s="21">
        <v>1685</v>
      </c>
      <c r="G14" s="21">
        <v>13379.69</v>
      </c>
      <c r="H14" s="21"/>
      <c r="I14" s="21"/>
      <c r="J14" s="21"/>
      <c r="K14" s="21"/>
      <c r="L14" s="21">
        <f t="shared" ref="L14:M14" si="7">SUM(B14,D14,F14,H14,J14)</f>
        <v>1685</v>
      </c>
      <c r="M14" s="21">
        <f t="shared" si="7"/>
        <v>13379.69</v>
      </c>
    </row>
    <row r="15" spans="1:13" ht="21.75" customHeight="1" x14ac:dyDescent="0.35">
      <c r="A15" s="22">
        <v>2556</v>
      </c>
      <c r="B15" s="23"/>
      <c r="C15" s="23"/>
      <c r="D15" s="23"/>
      <c r="E15" s="23"/>
      <c r="F15" s="23">
        <v>2599</v>
      </c>
      <c r="G15" s="23">
        <v>20746</v>
      </c>
      <c r="H15" s="23"/>
      <c r="I15" s="23"/>
      <c r="J15" s="23"/>
      <c r="K15" s="23"/>
      <c r="L15" s="19">
        <f t="shared" ref="L15:M15" si="8">SUM(B15,D15,F15,H15,J15)</f>
        <v>2599</v>
      </c>
      <c r="M15" s="19">
        <f t="shared" si="8"/>
        <v>20746</v>
      </c>
    </row>
    <row r="16" spans="1:13" ht="21.75" customHeight="1" x14ac:dyDescent="0.35">
      <c r="A16" s="20">
        <v>2557</v>
      </c>
      <c r="B16" s="21"/>
      <c r="C16" s="21"/>
      <c r="D16" s="21"/>
      <c r="E16" s="21"/>
      <c r="F16" s="21">
        <v>2452</v>
      </c>
      <c r="G16" s="21">
        <v>18235.36</v>
      </c>
      <c r="H16" s="21"/>
      <c r="I16" s="21"/>
      <c r="J16" s="21"/>
      <c r="K16" s="21"/>
      <c r="L16" s="21">
        <f t="shared" ref="L16:M16" si="9">SUM(B16,D16,F16,H16,J16)</f>
        <v>2452</v>
      </c>
      <c r="M16" s="21">
        <f t="shared" si="9"/>
        <v>18235.36</v>
      </c>
    </row>
    <row r="17" spans="1:13" ht="21.75" customHeight="1" x14ac:dyDescent="0.35">
      <c r="A17" s="24">
        <v>2558</v>
      </c>
      <c r="B17" s="25"/>
      <c r="C17" s="25"/>
      <c r="D17" s="25"/>
      <c r="E17" s="25"/>
      <c r="F17" s="25">
        <v>2622</v>
      </c>
      <c r="G17" s="25">
        <v>16852.14</v>
      </c>
      <c r="H17" s="25"/>
      <c r="I17" s="25"/>
      <c r="J17" s="25"/>
      <c r="K17" s="25"/>
      <c r="L17" s="19">
        <f t="shared" ref="L17:M17" si="10">SUM(B17,D17,F17,H17,J17)</f>
        <v>2622</v>
      </c>
      <c r="M17" s="19">
        <f t="shared" si="10"/>
        <v>16852.14</v>
      </c>
    </row>
    <row r="18" spans="1:13" ht="21.75" customHeight="1" x14ac:dyDescent="0.35">
      <c r="A18" s="20">
        <v>2559</v>
      </c>
      <c r="B18" s="21"/>
      <c r="C18" s="21"/>
      <c r="D18" s="21"/>
      <c r="E18" s="21"/>
      <c r="F18" s="21">
        <v>2577</v>
      </c>
      <c r="G18" s="21">
        <v>15399.63</v>
      </c>
      <c r="H18" s="21">
        <v>4382</v>
      </c>
      <c r="I18" s="21">
        <v>31764.75</v>
      </c>
      <c r="J18" s="21"/>
      <c r="K18" s="21"/>
      <c r="L18" s="21">
        <f t="shared" ref="L18:M18" si="11">SUM(B18,D18,F18,H18,J18)</f>
        <v>6959</v>
      </c>
      <c r="M18" s="21">
        <f t="shared" si="11"/>
        <v>47164.38</v>
      </c>
    </row>
    <row r="19" spans="1:13" ht="21.75" customHeight="1" x14ac:dyDescent="0.35">
      <c r="A19" s="22">
        <v>2560</v>
      </c>
      <c r="B19" s="23">
        <v>1072</v>
      </c>
      <c r="C19" s="23">
        <v>9668</v>
      </c>
      <c r="D19" s="23">
        <v>2327</v>
      </c>
      <c r="E19" s="23">
        <v>16298.25</v>
      </c>
      <c r="F19" s="23"/>
      <c r="G19" s="23"/>
      <c r="H19" s="23">
        <v>1876</v>
      </c>
      <c r="I19" s="23">
        <v>10010</v>
      </c>
      <c r="J19" s="23"/>
      <c r="K19" s="23"/>
      <c r="L19" s="19">
        <f t="shared" ref="L19:M19" si="12">SUM(B19,D19,F19,H19,J19)</f>
        <v>5275</v>
      </c>
      <c r="M19" s="19">
        <f t="shared" si="12"/>
        <v>35976.25</v>
      </c>
    </row>
    <row r="20" spans="1:13" ht="21.75" customHeight="1" x14ac:dyDescent="0.35">
      <c r="A20" s="20">
        <v>2561</v>
      </c>
      <c r="B20" s="21">
        <v>1503</v>
      </c>
      <c r="C20" s="21">
        <v>13024</v>
      </c>
      <c r="D20" s="21"/>
      <c r="E20" s="21"/>
      <c r="F20" s="21"/>
      <c r="G20" s="21"/>
      <c r="H20" s="21"/>
      <c r="I20" s="21"/>
      <c r="J20" s="21"/>
      <c r="K20" s="21"/>
      <c r="L20" s="21">
        <f t="shared" ref="L20:M20" si="13">SUM(B20,D20,F20,H20,J20)</f>
        <v>1503</v>
      </c>
      <c r="M20" s="21">
        <f t="shared" si="13"/>
        <v>13024</v>
      </c>
    </row>
    <row r="21" spans="1:13" ht="21.75" customHeight="1" x14ac:dyDescent="0.35">
      <c r="A21" s="22">
        <v>2562</v>
      </c>
      <c r="B21" s="23">
        <v>1216</v>
      </c>
      <c r="C21" s="23">
        <v>9649</v>
      </c>
      <c r="D21" s="23"/>
      <c r="E21" s="23"/>
      <c r="F21" s="23"/>
      <c r="G21" s="23"/>
      <c r="H21" s="23"/>
      <c r="I21" s="23"/>
      <c r="J21" s="23"/>
      <c r="K21" s="23"/>
      <c r="L21" s="19">
        <f t="shared" ref="L21:M21" si="14">SUM(B21,D21,F21,H21,J21)</f>
        <v>1216</v>
      </c>
      <c r="M21" s="19">
        <f t="shared" si="14"/>
        <v>9649</v>
      </c>
    </row>
    <row r="22" spans="1:13" ht="21.75" customHeight="1" x14ac:dyDescent="0.35">
      <c r="A22" s="20">
        <v>2563</v>
      </c>
      <c r="B22" s="21">
        <v>1368</v>
      </c>
      <c r="C22" s="21">
        <v>11530</v>
      </c>
      <c r="D22" s="21"/>
      <c r="E22" s="21"/>
      <c r="F22" s="21"/>
      <c r="G22" s="21"/>
      <c r="H22" s="21"/>
      <c r="I22" s="21"/>
      <c r="J22" s="21"/>
      <c r="K22" s="21"/>
      <c r="L22" s="21">
        <f t="shared" ref="L22:M22" si="15">SUM(B22,D22,F22,H22,J22)</f>
        <v>1368</v>
      </c>
      <c r="M22" s="21">
        <f t="shared" si="15"/>
        <v>11530</v>
      </c>
    </row>
    <row r="23" spans="1:13" ht="21.75" customHeight="1" x14ac:dyDescent="0.35">
      <c r="A23" s="22">
        <v>2564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19">
        <f t="shared" ref="L23:M23" si="16">SUM(B23,D23,F23,H23,J23)</f>
        <v>0</v>
      </c>
      <c r="M23" s="19">
        <f t="shared" si="16"/>
        <v>0</v>
      </c>
    </row>
    <row r="24" spans="1:13" ht="21.75" customHeight="1" x14ac:dyDescent="0.35">
      <c r="A24" s="20">
        <v>2565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>
        <f t="shared" ref="L24:M25" si="17">SUM(B24,D24,F24,H24,J24)</f>
        <v>0</v>
      </c>
      <c r="M24" s="21">
        <f t="shared" si="17"/>
        <v>0</v>
      </c>
    </row>
    <row r="25" spans="1:13" ht="21.75" customHeight="1" x14ac:dyDescent="0.35">
      <c r="A25" s="18">
        <v>2566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>
        <f t="shared" si="17"/>
        <v>0</v>
      </c>
      <c r="M25" s="19">
        <f t="shared" si="17"/>
        <v>0</v>
      </c>
    </row>
    <row r="26" spans="1:13" ht="21.75" customHeight="1" x14ac:dyDescent="0.35">
      <c r="A26" s="43">
        <v>2567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21">
        <f t="shared" ref="L26" si="18">SUM(B26,D26,F26,H26,J26)</f>
        <v>0</v>
      </c>
      <c r="M26" s="21">
        <f t="shared" ref="M26" si="19">SUM(C26,E26,G26,I26,K26)</f>
        <v>0</v>
      </c>
    </row>
    <row r="27" spans="1:13" ht="21.75" customHeight="1" x14ac:dyDescent="0.35">
      <c r="A27" s="29" t="s">
        <v>19</v>
      </c>
      <c r="B27" s="30">
        <f>SUM(B7:B26)</f>
        <v>5159</v>
      </c>
      <c r="C27" s="30">
        <f t="shared" ref="C27:M27" si="20">SUM(C7:C26)</f>
        <v>43871</v>
      </c>
      <c r="D27" s="30">
        <f t="shared" si="20"/>
        <v>2327</v>
      </c>
      <c r="E27" s="30">
        <f t="shared" si="20"/>
        <v>16298.25</v>
      </c>
      <c r="F27" s="30">
        <f t="shared" si="20"/>
        <v>31901</v>
      </c>
      <c r="G27" s="30">
        <f t="shared" si="20"/>
        <v>253808.84000000003</v>
      </c>
      <c r="H27" s="30">
        <f t="shared" si="20"/>
        <v>6258</v>
      </c>
      <c r="I27" s="30">
        <f t="shared" si="20"/>
        <v>41774.75</v>
      </c>
      <c r="J27" s="30">
        <f t="shared" si="20"/>
        <v>80126</v>
      </c>
      <c r="K27" s="30">
        <f t="shared" si="20"/>
        <v>1056058</v>
      </c>
      <c r="L27" s="30">
        <f t="shared" si="20"/>
        <v>125771</v>
      </c>
      <c r="M27" s="30">
        <f t="shared" si="20"/>
        <v>1411810.8399999999</v>
      </c>
    </row>
    <row r="28" spans="1:13" ht="21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21.75" customHeight="1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7"/>
      <c r="M29" s="4"/>
    </row>
    <row r="30" spans="1:13" ht="21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21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21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21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1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21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21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21.75" customHeight="1" x14ac:dyDescent="0.35">
      <c r="A37" s="4"/>
      <c r="B37" s="4"/>
      <c r="C37" s="4"/>
      <c r="D37" s="28"/>
      <c r="E37" s="4"/>
      <c r="F37" s="4"/>
      <c r="G37" s="4"/>
      <c r="H37" s="4"/>
      <c r="I37" s="4"/>
      <c r="J37" s="4"/>
      <c r="K37" s="4"/>
      <c r="L37" s="4"/>
      <c r="M37" s="4"/>
    </row>
    <row r="38" spans="1:13" ht="21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1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21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21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21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21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21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ht="21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ht="21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21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21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21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21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21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21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21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21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21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21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21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21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21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21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21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21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21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21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21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21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21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21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21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21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21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21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21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21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21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21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21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21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21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21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21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21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21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21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21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21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21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21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21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21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21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21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21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21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21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21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21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21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21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21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21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21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21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21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21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21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21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21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21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21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21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21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21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21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21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21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21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21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21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21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21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21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21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21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21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21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21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21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21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21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21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21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21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21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21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21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21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21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21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21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21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21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21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21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21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21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21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21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21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21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21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21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21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21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21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21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21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21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21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21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21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21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21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21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21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21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21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21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21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21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21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21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21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21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21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21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21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21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21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21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21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21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21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21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21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21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21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21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21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21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21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21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21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21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21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21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21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21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21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21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21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21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21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21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21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21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21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21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21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21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21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21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21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21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21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21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21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21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21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21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21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21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21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21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21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21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21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21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21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21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21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21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21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21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21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21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21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21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21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21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21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21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21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21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21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21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21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21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21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21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ht="21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 ht="21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 ht="21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 ht="21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 ht="21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 ht="21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 ht="21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ht="21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ht="21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 ht="21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 ht="21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 ht="21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 ht="21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ht="21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 ht="21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 ht="21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 ht="21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 ht="21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 ht="21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 ht="21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 ht="21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ht="21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ht="21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 ht="21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 ht="21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ht="21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 ht="21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 ht="21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ht="21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 ht="21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 ht="21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ht="21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ht="21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ht="21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ht="21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 ht="21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 ht="21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ht="21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 ht="21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 ht="21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 ht="21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 ht="21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ht="21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 ht="21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 ht="21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ht="21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 ht="21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1:13" ht="21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 ht="21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 ht="21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1:13" ht="21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1:13" ht="21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13" ht="21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1:13" ht="21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13" ht="21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ht="21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1:13" ht="21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1:13" ht="21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13" ht="21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1:13" ht="21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1:13" ht="21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13" ht="21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1:13" ht="21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13" ht="21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 ht="21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1:13" ht="21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1:13" ht="21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1:13" ht="21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1:13" ht="21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1:13" ht="21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1:13" ht="21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 ht="21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 ht="21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ht="21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1:13" ht="21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1:13" ht="21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 ht="21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 ht="21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1:13" ht="21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ht="21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 ht="21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 ht="21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 ht="21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1:13" ht="21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1:13" ht="21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 ht="21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1:13" ht="21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13" ht="21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 ht="21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1:13" ht="21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1:13" ht="21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 ht="21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1:13" ht="21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1:13" ht="21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1:13" ht="21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1:13" ht="21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1:13" ht="21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1:13" ht="21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1:13" ht="21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1:13" ht="21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1:13" ht="21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13" ht="21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13" ht="21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ht="21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 ht="21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 ht="21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 ht="21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13" ht="21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13" ht="21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 ht="21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13" ht="21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13" ht="21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 ht="21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 ht="21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 ht="21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1:13" ht="21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1:13" ht="21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 ht="21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1:13" ht="21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1:13" ht="21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 ht="21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13" ht="21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 ht="21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ht="21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13" ht="21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13" ht="21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 ht="21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13" ht="21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13" ht="21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13" ht="21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 ht="21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13" ht="21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13" ht="21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 ht="21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 ht="21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13" ht="21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 ht="21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13" ht="21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1:13" ht="21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1:13" ht="21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 ht="21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 ht="21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1:13" ht="21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 ht="21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13" ht="21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13" ht="21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 ht="21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13" ht="21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 ht="21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 ht="21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13" ht="21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13" ht="21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 ht="21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13" ht="21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13" ht="21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 ht="21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3" ht="21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 ht="21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 ht="21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 ht="21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3" ht="21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 ht="21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3" ht="21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3" ht="21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 ht="21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3" ht="21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 ht="21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ht="21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 ht="21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ht="21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ht="21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 ht="21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ht="21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ht="21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 ht="21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 ht="21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 ht="21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 ht="21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 ht="21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ht="21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 ht="21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ht="21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 ht="21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 ht="21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 ht="21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 ht="21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 ht="21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 ht="21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 ht="21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 ht="21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 ht="21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 ht="21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 ht="21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 ht="21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 ht="21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 ht="21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 ht="21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 ht="21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 ht="21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ht="21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ht="21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 ht="21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ht="21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 ht="21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 ht="21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 ht="21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 ht="21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 ht="21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 ht="21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 ht="21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 ht="21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ht="21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 ht="21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 ht="21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ht="21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ht="21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ht="21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ht="21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ht="21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ht="21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ht="21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ht="21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ht="21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ht="21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ht="21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ht="21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ht="21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ht="21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ht="21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ht="21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 ht="21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 ht="21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 ht="21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 ht="21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ht="21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ht="21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ht="21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 ht="21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 ht="21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 ht="21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 ht="21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 ht="21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 ht="21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 ht="21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ht="21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ht="21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ht="21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ht="21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ht="21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ht="21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ht="21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ht="21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ht="21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ht="21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ht="21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ht="21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ht="21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ht="21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ht="21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ht="21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ht="21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ht="21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ht="21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ht="21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ht="21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ht="21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ht="21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ht="21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ht="21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ht="21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ht="21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ht="21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ht="21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ht="21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ht="21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ht="21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ht="21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ht="21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ht="21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ht="21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ht="21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ht="21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ht="21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ht="21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ht="21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ht="21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ht="21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ht="21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ht="21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ht="21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ht="21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ht="21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ht="21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ht="21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ht="21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ht="21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ht="21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ht="21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ht="21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ht="21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ht="21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ht="21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ht="21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ht="21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ht="21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ht="21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ht="21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ht="21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ht="21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ht="21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ht="21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ht="21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ht="21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ht="21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ht="21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ht="21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ht="21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ht="21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ht="21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ht="21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ht="21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ht="21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ht="21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ht="21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ht="21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ht="21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ht="21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ht="21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ht="21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ht="21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ht="21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ht="21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ht="21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ht="21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ht="21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ht="21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ht="21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ht="21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ht="21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ht="21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ht="21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ht="21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ht="21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ht="21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ht="21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ht="21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ht="21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ht="21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ht="21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ht="21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ht="21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ht="21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ht="21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ht="21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ht="21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ht="21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ht="21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ht="21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ht="21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ht="21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ht="21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ht="21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ht="21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ht="21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ht="21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ht="21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ht="21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ht="21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ht="21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ht="21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ht="21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ht="21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ht="21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ht="21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ht="21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ht="21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ht="21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ht="21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ht="21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ht="21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ht="21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ht="21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ht="21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ht="21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ht="21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ht="21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ht="21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ht="21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ht="21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ht="21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ht="21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ht="21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ht="21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ht="21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ht="21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ht="21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ht="21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ht="21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ht="21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ht="21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ht="21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ht="21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ht="21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ht="21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ht="21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ht="21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ht="21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ht="21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ht="21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ht="21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ht="21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ht="21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ht="21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ht="21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ht="21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ht="21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ht="21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ht="21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ht="21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ht="21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ht="21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ht="21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ht="21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ht="21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ht="21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 ht="21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 ht="21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 ht="21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 ht="21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ht="21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 ht="21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 ht="21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 ht="21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 ht="21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 ht="21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 ht="21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 ht="21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 ht="21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 ht="21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 ht="21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ht="21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 ht="21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 ht="21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 ht="21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ht="21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ht="21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 ht="21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 ht="21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 ht="21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ht="21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 ht="21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 ht="21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 ht="21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 ht="21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 ht="21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 ht="21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ht="21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 ht="21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 ht="21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 ht="21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 ht="21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 ht="21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 ht="21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 ht="21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 ht="21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 ht="21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 ht="21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 ht="21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 ht="21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 ht="21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 ht="21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 ht="21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 ht="21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 ht="21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ht="21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 ht="21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ht="21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ht="21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 ht="21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 ht="21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 ht="21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 ht="21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 ht="21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 ht="21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 ht="21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 ht="21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 ht="21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 ht="21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 ht="21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 ht="21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 ht="21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 ht="21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 ht="21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 ht="21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 ht="21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 ht="21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 ht="21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 ht="21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ht="21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ht="21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 ht="21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 ht="21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 ht="21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 ht="21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ht="21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 ht="21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 ht="21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 ht="21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 ht="21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 ht="21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ht="21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ht="21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ht="21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 ht="21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ht="21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 ht="21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 ht="21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 ht="21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 ht="21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 ht="21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 ht="21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 ht="21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ht="21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ht="21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 ht="21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 ht="21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ht="21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 ht="21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 ht="21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 ht="21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 ht="21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 ht="21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ht="21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ht="21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 ht="21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 ht="21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 ht="21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 ht="21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 ht="21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 ht="21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 ht="21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ht="21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ht="21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ht="21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 ht="21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ht="21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ht="21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ht="21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ht="21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ht="21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 ht="21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 ht="21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ht="21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ht="21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 ht="21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ht="21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ht="21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 ht="21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 ht="21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 ht="21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 ht="21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 ht="21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 ht="21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ht="21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 ht="21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 ht="21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 ht="21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 ht="21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 ht="21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 ht="21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ht="21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ht="21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 ht="21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 ht="21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 ht="21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 ht="21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 ht="21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 ht="21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 ht="21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 ht="21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 ht="21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 ht="21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 ht="21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 ht="21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 ht="21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 ht="21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 ht="21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 ht="21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 ht="21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 ht="21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1:13" ht="21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1:13" ht="21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 ht="21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 ht="21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1:13" ht="21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1:13" ht="21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1:13" ht="21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1:13" ht="21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1:13" ht="21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 ht="21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1:13" ht="21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 ht="21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 ht="21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1:13" ht="21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1:13" ht="21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 ht="21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1:13" ht="21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1:13" ht="21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 ht="21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ht="21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ht="21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 ht="21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 ht="21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 ht="21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ht="21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 ht="21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 ht="21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1:13" ht="21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1:13" ht="21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1:13" ht="21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1:13" ht="21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1:13" ht="21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1:13" ht="21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spans="1:13" ht="21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1:13" ht="21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spans="1:13" ht="21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spans="1:13" ht="21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spans="1:13" ht="21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spans="1:13" ht="21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spans="1:13" ht="21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spans="1:13" ht="21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1:13" ht="21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 ht="21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spans="1:13" ht="21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spans="1:13" ht="21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spans="1:13" ht="21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spans="1:13" ht="21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spans="1:13" ht="21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spans="1:13" ht="21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 ht="21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1:13" ht="21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spans="1:13" ht="21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spans="1:13" ht="21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spans="1:13" ht="21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spans="1:13" ht="21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spans="1:13" ht="21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spans="1:13" ht="21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spans="1:13" ht="21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1:13" ht="21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1:13" ht="21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spans="1:13" ht="21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spans="1:13" ht="21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spans="1:13" ht="21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spans="1:13" ht="21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spans="1:13" ht="21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spans="1:13" ht="21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spans="1:13" ht="21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1:13" ht="21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spans="1:13" ht="21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spans="1:13" ht="21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1:13" ht="21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spans="1:13" ht="21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spans="1:13" ht="21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spans="1:13" ht="21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spans="1:13" ht="21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spans="1:13" ht="21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spans="1:13" ht="21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spans="1:13" ht="21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spans="1:13" ht="21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spans="1:13" ht="21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spans="1:13" ht="21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spans="1:13" ht="21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spans="1:13" ht="21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spans="1:13" ht="21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spans="1:13" ht="21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spans="1:13" ht="21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spans="1:13" ht="21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spans="1:13" ht="21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spans="1:13" ht="21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spans="1:13" ht="21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spans="1:13" ht="21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1:13" ht="21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spans="1:13" ht="21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spans="1:13" ht="21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spans="1:13" ht="21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spans="1:13" ht="21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spans="1:13" ht="21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1:13" ht="21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spans="1:13" ht="21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spans="1:13" ht="21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spans="1:13" ht="21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spans="1:13" ht="21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spans="1:13" ht="21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spans="1:13" ht="21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spans="1:13" ht="21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spans="1:13" ht="21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spans="1:13" ht="21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1:13" ht="21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spans="1:13" ht="21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spans="1:13" ht="21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spans="1:13" ht="21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spans="1:13" ht="21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spans="1:13" ht="21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spans="1:13" ht="21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spans="1:13" ht="21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spans="1:13" ht="21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1:13" ht="21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spans="1:13" ht="21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spans="1:13" ht="21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spans="1:13" ht="21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spans="1:13" ht="21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spans="1:13" ht="21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spans="1:13" ht="21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1:13" ht="21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spans="1:13" ht="21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spans="1:13" ht="21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spans="1:13" ht="21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spans="1:13" ht="21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spans="1:13" ht="21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1:13" ht="21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spans="1:13" ht="21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spans="1:13" ht="21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spans="1:13" ht="21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spans="1:13" ht="21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spans="1:13" ht="21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spans="1:13" ht="21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spans="1:13" ht="21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1:13" ht="21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spans="1:13" ht="21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spans="1:13" ht="21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spans="1:13" ht="21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spans="1:13" ht="21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spans="1:13" ht="21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spans="1:13" ht="21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spans="1:13" ht="21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spans="1:13" ht="21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1:13" ht="21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spans="1:13" ht="21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spans="1:13" ht="21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spans="1:13" ht="21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spans="1:13" ht="21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 spans="1:13" ht="21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 spans="1:13" ht="21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 spans="1:13" ht="21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 spans="1:13" ht="21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 spans="1:13" ht="21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 spans="1:13" ht="21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 spans="1:13" ht="21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 spans="1:13" ht="21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spans="1:13" ht="21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  <row r="1001" spans="1:13" ht="21.75" customHeight="1" x14ac:dyDescent="0.3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</row>
    <row r="1002" spans="1:13" ht="15" customHeight="1" x14ac:dyDescent="0.3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</row>
    <row r="1003" spans="1:13" ht="15" customHeight="1" x14ac:dyDescent="0.3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</row>
    <row r="1004" spans="1:13" ht="15" customHeight="1" x14ac:dyDescent="0.3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</row>
    <row r="1005" spans="1:13" ht="15" customHeight="1" x14ac:dyDescent="0.3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</row>
    <row r="1006" spans="1:13" ht="15" customHeight="1" x14ac:dyDescent="0.3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</row>
    <row r="1007" spans="1:13" ht="15" customHeight="1" x14ac:dyDescent="0.3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</row>
  </sheetData>
  <mergeCells count="8">
    <mergeCell ref="A2:M2"/>
    <mergeCell ref="A4:A5"/>
    <mergeCell ref="B4:C5"/>
    <mergeCell ref="D4:E5"/>
    <mergeCell ref="F4:G5"/>
    <mergeCell ref="H4:I5"/>
    <mergeCell ref="J4:K5"/>
    <mergeCell ref="L4:M5"/>
  </mergeCells>
  <pageMargins left="0.39370078740157483" right="0" top="0.19685039370078741" bottom="0" header="0" footer="0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02"/>
  <sheetViews>
    <sheetView workbookViewId="0">
      <selection activeCell="F35" sqref="F35"/>
    </sheetView>
  </sheetViews>
  <sheetFormatPr defaultColWidth="14.42578125" defaultRowHeight="15" customHeight="1" x14ac:dyDescent="0.35"/>
  <cols>
    <col min="1" max="1" width="12.7109375" style="4" customWidth="1"/>
    <col min="2" max="2" width="9.85546875" style="4" customWidth="1"/>
    <col min="3" max="3" width="15.42578125" style="4" customWidth="1"/>
    <col min="4" max="4" width="10" style="4" customWidth="1"/>
    <col min="5" max="5" width="11.42578125" style="4" customWidth="1"/>
    <col min="6" max="6" width="14.7109375" style="4" customWidth="1"/>
    <col min="7" max="7" width="15" style="4" customWidth="1"/>
    <col min="8" max="11" width="9" style="4" customWidth="1"/>
    <col min="12" max="16384" width="14.42578125" style="4"/>
  </cols>
  <sheetData>
    <row r="1" spans="1:7" ht="21.75" customHeight="1" x14ac:dyDescent="0.35"/>
    <row r="2" spans="1:7" ht="26.25" customHeight="1" x14ac:dyDescent="0.35">
      <c r="A2" s="94" t="s">
        <v>34</v>
      </c>
      <c r="B2" s="95"/>
      <c r="C2" s="95"/>
      <c r="D2" s="95"/>
      <c r="E2" s="95"/>
      <c r="F2" s="95"/>
      <c r="G2" s="95"/>
    </row>
    <row r="3" spans="1:7" ht="21.75" customHeight="1" x14ac:dyDescent="0.35"/>
    <row r="4" spans="1:7" ht="21.75" customHeight="1" x14ac:dyDescent="0.35">
      <c r="A4" s="96" t="s">
        <v>0</v>
      </c>
      <c r="B4" s="102" t="s">
        <v>5</v>
      </c>
      <c r="C4" s="103"/>
      <c r="D4" s="102" t="s">
        <v>6</v>
      </c>
      <c r="E4" s="103"/>
      <c r="F4" s="106" t="s">
        <v>14</v>
      </c>
      <c r="G4" s="103"/>
    </row>
    <row r="5" spans="1:7" ht="47.25" customHeight="1" x14ac:dyDescent="0.35">
      <c r="A5" s="97"/>
      <c r="B5" s="104"/>
      <c r="C5" s="105"/>
      <c r="D5" s="104"/>
      <c r="E5" s="105"/>
      <c r="F5" s="104"/>
      <c r="G5" s="105"/>
    </row>
    <row r="6" spans="1:7" ht="21.75" customHeight="1" x14ac:dyDescent="0.35">
      <c r="A6" s="40" t="s">
        <v>15</v>
      </c>
      <c r="B6" s="40" t="s">
        <v>16</v>
      </c>
      <c r="C6" s="40" t="s">
        <v>17</v>
      </c>
      <c r="D6" s="40" t="s">
        <v>16</v>
      </c>
      <c r="E6" s="40" t="s">
        <v>17</v>
      </c>
      <c r="F6" s="40" t="s">
        <v>16</v>
      </c>
      <c r="G6" s="40" t="s">
        <v>17</v>
      </c>
    </row>
    <row r="7" spans="1:7" ht="21.75" customHeight="1" x14ac:dyDescent="0.35">
      <c r="A7" s="18" t="s">
        <v>18</v>
      </c>
      <c r="B7" s="19"/>
      <c r="C7" s="19"/>
      <c r="D7" s="19"/>
      <c r="E7" s="19"/>
      <c r="F7" s="19">
        <f t="shared" ref="F7:G7" si="0">SUM(B7,D7)</f>
        <v>0</v>
      </c>
      <c r="G7" s="19">
        <f t="shared" si="0"/>
        <v>0</v>
      </c>
    </row>
    <row r="8" spans="1:7" ht="21.75" customHeight="1" x14ac:dyDescent="0.35">
      <c r="A8" s="20">
        <v>2549</v>
      </c>
      <c r="B8" s="21"/>
      <c r="C8" s="21"/>
      <c r="D8" s="21"/>
      <c r="E8" s="21"/>
      <c r="F8" s="21">
        <f t="shared" ref="F8:G8" si="1">SUM(B8,D8)</f>
        <v>0</v>
      </c>
      <c r="G8" s="21">
        <f t="shared" si="1"/>
        <v>0</v>
      </c>
    </row>
    <row r="9" spans="1:7" ht="21.75" customHeight="1" x14ac:dyDescent="0.35">
      <c r="A9" s="18">
        <v>2550</v>
      </c>
      <c r="B9" s="19"/>
      <c r="C9" s="19"/>
      <c r="D9" s="19"/>
      <c r="E9" s="19"/>
      <c r="F9" s="19">
        <f t="shared" ref="F9:G9" si="2">SUM(B9,D9)</f>
        <v>0</v>
      </c>
      <c r="G9" s="19">
        <f t="shared" si="2"/>
        <v>0</v>
      </c>
    </row>
    <row r="10" spans="1:7" ht="21.75" customHeight="1" x14ac:dyDescent="0.35">
      <c r="A10" s="20">
        <v>2551</v>
      </c>
      <c r="B10" s="21"/>
      <c r="C10" s="21"/>
      <c r="D10" s="21"/>
      <c r="E10" s="21"/>
      <c r="F10" s="21">
        <f t="shared" ref="F10:G10" si="3">SUM(B10,D10)</f>
        <v>0</v>
      </c>
      <c r="G10" s="21">
        <f t="shared" si="3"/>
        <v>0</v>
      </c>
    </row>
    <row r="11" spans="1:7" ht="21.75" customHeight="1" x14ac:dyDescent="0.35">
      <c r="A11" s="18">
        <v>2552</v>
      </c>
      <c r="B11" s="19">
        <v>5950</v>
      </c>
      <c r="C11" s="19">
        <v>35486</v>
      </c>
      <c r="D11" s="19"/>
      <c r="E11" s="19"/>
      <c r="F11" s="19">
        <f t="shared" ref="F11:G11" si="4">SUM(B11,D11)</f>
        <v>5950</v>
      </c>
      <c r="G11" s="19">
        <f t="shared" si="4"/>
        <v>35486</v>
      </c>
    </row>
    <row r="12" spans="1:7" ht="21.75" customHeight="1" x14ac:dyDescent="0.35">
      <c r="A12" s="20">
        <v>2553</v>
      </c>
      <c r="B12" s="21"/>
      <c r="C12" s="21"/>
      <c r="D12" s="21"/>
      <c r="E12" s="21"/>
      <c r="F12" s="21">
        <f t="shared" ref="F12:G12" si="5">SUM(B12,D12)</f>
        <v>0</v>
      </c>
      <c r="G12" s="21">
        <f t="shared" si="5"/>
        <v>0</v>
      </c>
    </row>
    <row r="13" spans="1:7" ht="21.75" customHeight="1" x14ac:dyDescent="0.35">
      <c r="A13" s="18">
        <v>2554</v>
      </c>
      <c r="B13" s="19"/>
      <c r="C13" s="19"/>
      <c r="D13" s="19"/>
      <c r="E13" s="19"/>
      <c r="F13" s="19">
        <f t="shared" ref="F13:G13" si="6">SUM(B13,D13)</f>
        <v>0</v>
      </c>
      <c r="G13" s="19">
        <f t="shared" si="6"/>
        <v>0</v>
      </c>
    </row>
    <row r="14" spans="1:7" ht="21.75" customHeight="1" x14ac:dyDescent="0.35">
      <c r="A14" s="20">
        <v>2555</v>
      </c>
      <c r="B14" s="21"/>
      <c r="C14" s="21"/>
      <c r="D14" s="21"/>
      <c r="E14" s="21"/>
      <c r="F14" s="21">
        <f t="shared" ref="F14:G14" si="7">SUM(B14,D14)</f>
        <v>0</v>
      </c>
      <c r="G14" s="21">
        <f t="shared" si="7"/>
        <v>0</v>
      </c>
    </row>
    <row r="15" spans="1:7" ht="21.75" customHeight="1" x14ac:dyDescent="0.35">
      <c r="A15" s="22">
        <v>2556</v>
      </c>
      <c r="B15" s="23"/>
      <c r="C15" s="23"/>
      <c r="D15" s="23"/>
      <c r="E15" s="23"/>
      <c r="F15" s="19">
        <f t="shared" ref="F15:G15" si="8">SUM(B15,D15)</f>
        <v>0</v>
      </c>
      <c r="G15" s="19">
        <f t="shared" si="8"/>
        <v>0</v>
      </c>
    </row>
    <row r="16" spans="1:7" ht="21.75" customHeight="1" x14ac:dyDescent="0.35">
      <c r="A16" s="20">
        <v>2557</v>
      </c>
      <c r="B16" s="21"/>
      <c r="C16" s="21"/>
      <c r="D16" s="21"/>
      <c r="E16" s="21"/>
      <c r="F16" s="21">
        <f t="shared" ref="F16:G16" si="9">SUM(B16,D16)</f>
        <v>0</v>
      </c>
      <c r="G16" s="21">
        <f t="shared" si="9"/>
        <v>0</v>
      </c>
    </row>
    <row r="17" spans="1:7" ht="21.75" customHeight="1" x14ac:dyDescent="0.35">
      <c r="A17" s="24">
        <v>2558</v>
      </c>
      <c r="B17" s="25"/>
      <c r="C17" s="25"/>
      <c r="D17" s="25"/>
      <c r="E17" s="25"/>
      <c r="F17" s="19">
        <f t="shared" ref="F17:G17" si="10">SUM(B17,D17)</f>
        <v>0</v>
      </c>
      <c r="G17" s="19">
        <f t="shared" si="10"/>
        <v>0</v>
      </c>
    </row>
    <row r="18" spans="1:7" ht="21.75" customHeight="1" x14ac:dyDescent="0.35">
      <c r="A18" s="20">
        <v>2559</v>
      </c>
      <c r="B18" s="21"/>
      <c r="C18" s="21"/>
      <c r="D18" s="21"/>
      <c r="E18" s="21"/>
      <c r="F18" s="21">
        <f t="shared" ref="F18:G18" si="11">SUM(B18,D18)</f>
        <v>0</v>
      </c>
      <c r="G18" s="21">
        <f t="shared" si="11"/>
        <v>0</v>
      </c>
    </row>
    <row r="19" spans="1:7" ht="21.75" customHeight="1" x14ac:dyDescent="0.35">
      <c r="A19" s="22">
        <v>2560</v>
      </c>
      <c r="B19" s="23"/>
      <c r="C19" s="23"/>
      <c r="D19" s="23"/>
      <c r="E19" s="23"/>
      <c r="F19" s="19">
        <f t="shared" ref="F19:G19" si="12">SUM(B19,D19)</f>
        <v>0</v>
      </c>
      <c r="G19" s="19">
        <f t="shared" si="12"/>
        <v>0</v>
      </c>
    </row>
    <row r="20" spans="1:7" ht="21.75" customHeight="1" x14ac:dyDescent="0.35">
      <c r="A20" s="20">
        <v>2561</v>
      </c>
      <c r="B20" s="21"/>
      <c r="C20" s="21"/>
      <c r="D20" s="21">
        <v>215</v>
      </c>
      <c r="E20" s="21">
        <v>1600</v>
      </c>
      <c r="F20" s="21">
        <f t="shared" ref="F20:G20" si="13">SUM(B20,D20)</f>
        <v>215</v>
      </c>
      <c r="G20" s="21">
        <f t="shared" si="13"/>
        <v>1600</v>
      </c>
    </row>
    <row r="21" spans="1:7" ht="21.75" customHeight="1" x14ac:dyDescent="0.35">
      <c r="A21" s="22">
        <v>2562</v>
      </c>
      <c r="B21" s="23">
        <v>197</v>
      </c>
      <c r="C21" s="23">
        <v>1650</v>
      </c>
      <c r="D21" s="23">
        <v>162</v>
      </c>
      <c r="E21" s="23">
        <v>1889</v>
      </c>
      <c r="F21" s="19">
        <f t="shared" ref="F21:G21" si="14">SUM(B21,D21)</f>
        <v>359</v>
      </c>
      <c r="G21" s="19">
        <f t="shared" si="14"/>
        <v>3539</v>
      </c>
    </row>
    <row r="22" spans="1:7" ht="21.75" customHeight="1" x14ac:dyDescent="0.35">
      <c r="A22" s="20">
        <v>2563</v>
      </c>
      <c r="B22" s="21">
        <v>439</v>
      </c>
      <c r="C22" s="21">
        <v>2250</v>
      </c>
      <c r="D22" s="21">
        <v>799</v>
      </c>
      <c r="E22" s="21">
        <v>7300</v>
      </c>
      <c r="F22" s="21">
        <f t="shared" ref="F22:G22" si="15">SUM(B22,D22)</f>
        <v>1238</v>
      </c>
      <c r="G22" s="21">
        <f t="shared" si="15"/>
        <v>9550</v>
      </c>
    </row>
    <row r="23" spans="1:7" ht="21.75" customHeight="1" x14ac:dyDescent="0.35">
      <c r="A23" s="22">
        <v>2564</v>
      </c>
      <c r="B23" s="23">
        <v>176</v>
      </c>
      <c r="C23" s="23">
        <v>1270</v>
      </c>
      <c r="D23" s="23">
        <v>637</v>
      </c>
      <c r="E23" s="23">
        <v>5250</v>
      </c>
      <c r="F23" s="19">
        <f t="shared" ref="F23:G23" si="16">SUM(B23,D23)</f>
        <v>813</v>
      </c>
      <c r="G23" s="19">
        <f t="shared" si="16"/>
        <v>6520</v>
      </c>
    </row>
    <row r="24" spans="1:7" ht="21.75" customHeight="1" x14ac:dyDescent="0.35">
      <c r="A24" s="20">
        <v>2565</v>
      </c>
      <c r="B24" s="21">
        <v>386</v>
      </c>
      <c r="C24" s="21">
        <v>2544</v>
      </c>
      <c r="D24" s="21">
        <v>255</v>
      </c>
      <c r="E24" s="21">
        <v>1400</v>
      </c>
      <c r="F24" s="21">
        <f t="shared" ref="F24:G24" si="17">SUM(B24,D24)</f>
        <v>641</v>
      </c>
      <c r="G24" s="21">
        <f t="shared" si="17"/>
        <v>3944</v>
      </c>
    </row>
    <row r="25" spans="1:7" ht="21.75" customHeight="1" x14ac:dyDescent="0.35">
      <c r="A25" s="18">
        <v>2566</v>
      </c>
      <c r="B25" s="19">
        <v>358</v>
      </c>
      <c r="C25" s="19">
        <v>2126</v>
      </c>
      <c r="D25" s="19">
        <v>682</v>
      </c>
      <c r="E25" s="19">
        <v>6130</v>
      </c>
      <c r="F25" s="19">
        <f>SUM(B25+D25)</f>
        <v>1040</v>
      </c>
      <c r="G25" s="19">
        <f>SUM(C25+E25)</f>
        <v>8256</v>
      </c>
    </row>
    <row r="26" spans="1:7" ht="21.75" customHeight="1" x14ac:dyDescent="0.35">
      <c r="A26" s="43">
        <v>2567</v>
      </c>
      <c r="B26" s="45">
        <v>526</v>
      </c>
      <c r="C26" s="45">
        <v>4200</v>
      </c>
      <c r="D26" s="45">
        <v>910</v>
      </c>
      <c r="E26" s="45">
        <v>8150</v>
      </c>
      <c r="F26" s="45">
        <f>SUM(B26+D26)</f>
        <v>1436</v>
      </c>
      <c r="G26" s="45">
        <f>SUM(C26+E26)</f>
        <v>12350</v>
      </c>
    </row>
    <row r="27" spans="1:7" ht="21.75" customHeight="1" x14ac:dyDescent="0.35">
      <c r="A27" s="29" t="s">
        <v>19</v>
      </c>
      <c r="B27" s="30">
        <f>SUM(B7:B26)</f>
        <v>8032</v>
      </c>
      <c r="C27" s="30">
        <f t="shared" ref="C27:G27" si="18">SUM(C7:C26)</f>
        <v>49526</v>
      </c>
      <c r="D27" s="30">
        <f t="shared" si="18"/>
        <v>3660</v>
      </c>
      <c r="E27" s="30">
        <f t="shared" si="18"/>
        <v>31719</v>
      </c>
      <c r="F27" s="30">
        <f t="shared" si="18"/>
        <v>11692</v>
      </c>
      <c r="G27" s="30">
        <f t="shared" si="18"/>
        <v>81245</v>
      </c>
    </row>
    <row r="28" spans="1:7" ht="21.75" customHeight="1" x14ac:dyDescent="0.35"/>
    <row r="29" spans="1:7" ht="21.75" customHeight="1" x14ac:dyDescent="0.35"/>
    <row r="30" spans="1:7" ht="21.75" customHeight="1" x14ac:dyDescent="0.35"/>
    <row r="31" spans="1:7" ht="21.75" customHeight="1" x14ac:dyDescent="0.35"/>
    <row r="32" spans="1:7" ht="21.75" customHeight="1" x14ac:dyDescent="0.35"/>
    <row r="33" ht="21.75" customHeight="1" x14ac:dyDescent="0.35"/>
    <row r="34" ht="21.75" customHeight="1" x14ac:dyDescent="0.35"/>
    <row r="35" ht="21.75" customHeight="1" x14ac:dyDescent="0.35"/>
    <row r="36" ht="21.75" customHeight="1" x14ac:dyDescent="0.35"/>
    <row r="37" ht="21.75" customHeight="1" x14ac:dyDescent="0.35"/>
    <row r="38" ht="21.75" customHeight="1" x14ac:dyDescent="0.35"/>
    <row r="39" ht="21.75" customHeight="1" x14ac:dyDescent="0.35"/>
    <row r="40" ht="21.75" customHeight="1" x14ac:dyDescent="0.35"/>
    <row r="41" ht="21.75" customHeight="1" x14ac:dyDescent="0.35"/>
    <row r="42" ht="21.75" customHeight="1" x14ac:dyDescent="0.35"/>
    <row r="43" ht="21.75" customHeight="1" x14ac:dyDescent="0.35"/>
    <row r="44" ht="21.75" customHeight="1" x14ac:dyDescent="0.35"/>
    <row r="45" ht="21.75" customHeight="1" x14ac:dyDescent="0.35"/>
    <row r="46" ht="21.75" customHeight="1" x14ac:dyDescent="0.35"/>
    <row r="47" ht="21.75" customHeight="1" x14ac:dyDescent="0.35"/>
    <row r="48" ht="21.75" customHeight="1" x14ac:dyDescent="0.35"/>
    <row r="49" ht="21.75" customHeight="1" x14ac:dyDescent="0.35"/>
    <row r="50" ht="21.75" customHeight="1" x14ac:dyDescent="0.35"/>
    <row r="51" ht="21.75" customHeight="1" x14ac:dyDescent="0.35"/>
    <row r="52" ht="21.75" customHeight="1" x14ac:dyDescent="0.35"/>
    <row r="53" ht="21.75" customHeight="1" x14ac:dyDescent="0.35"/>
    <row r="54" ht="21.75" customHeight="1" x14ac:dyDescent="0.35"/>
    <row r="55" ht="21.75" customHeight="1" x14ac:dyDescent="0.35"/>
    <row r="56" ht="21.75" customHeight="1" x14ac:dyDescent="0.35"/>
    <row r="57" ht="21.75" customHeight="1" x14ac:dyDescent="0.35"/>
    <row r="58" ht="21.75" customHeight="1" x14ac:dyDescent="0.35"/>
    <row r="59" ht="21.75" customHeight="1" x14ac:dyDescent="0.35"/>
    <row r="60" ht="21.75" customHeight="1" x14ac:dyDescent="0.35"/>
    <row r="61" ht="21.75" customHeight="1" x14ac:dyDescent="0.35"/>
    <row r="62" ht="21.75" customHeight="1" x14ac:dyDescent="0.35"/>
    <row r="63" ht="21.75" customHeight="1" x14ac:dyDescent="0.35"/>
    <row r="64" ht="21.75" customHeight="1" x14ac:dyDescent="0.35"/>
    <row r="65" ht="21.75" customHeight="1" x14ac:dyDescent="0.35"/>
    <row r="66" ht="21.75" customHeight="1" x14ac:dyDescent="0.35"/>
    <row r="67" ht="21.75" customHeight="1" x14ac:dyDescent="0.35"/>
    <row r="68" ht="21.75" customHeight="1" x14ac:dyDescent="0.35"/>
    <row r="69" ht="21.75" customHeight="1" x14ac:dyDescent="0.35"/>
    <row r="70" ht="21.75" customHeight="1" x14ac:dyDescent="0.35"/>
    <row r="71" ht="21.75" customHeight="1" x14ac:dyDescent="0.35"/>
    <row r="72" ht="21.75" customHeight="1" x14ac:dyDescent="0.35"/>
    <row r="73" ht="21.75" customHeight="1" x14ac:dyDescent="0.35"/>
    <row r="74" ht="21.75" customHeight="1" x14ac:dyDescent="0.35"/>
    <row r="75" ht="21.75" customHeight="1" x14ac:dyDescent="0.35"/>
    <row r="76" ht="21.75" customHeight="1" x14ac:dyDescent="0.35"/>
    <row r="77" ht="21.75" customHeight="1" x14ac:dyDescent="0.35"/>
    <row r="78" ht="21.75" customHeight="1" x14ac:dyDescent="0.35"/>
    <row r="79" ht="21.75" customHeight="1" x14ac:dyDescent="0.35"/>
    <row r="80" ht="21.75" customHeight="1" x14ac:dyDescent="0.35"/>
    <row r="81" ht="21.75" customHeight="1" x14ac:dyDescent="0.35"/>
    <row r="82" ht="21.75" customHeight="1" x14ac:dyDescent="0.35"/>
    <row r="83" ht="21.75" customHeight="1" x14ac:dyDescent="0.35"/>
    <row r="84" ht="21.75" customHeight="1" x14ac:dyDescent="0.35"/>
    <row r="85" ht="21.75" customHeight="1" x14ac:dyDescent="0.35"/>
    <row r="86" ht="21.75" customHeight="1" x14ac:dyDescent="0.35"/>
    <row r="87" ht="21.75" customHeight="1" x14ac:dyDescent="0.35"/>
    <row r="88" ht="21.75" customHeight="1" x14ac:dyDescent="0.35"/>
    <row r="89" ht="21.75" customHeight="1" x14ac:dyDescent="0.35"/>
    <row r="90" ht="21.75" customHeight="1" x14ac:dyDescent="0.35"/>
    <row r="91" ht="21.75" customHeight="1" x14ac:dyDescent="0.35"/>
    <row r="92" ht="21.75" customHeight="1" x14ac:dyDescent="0.35"/>
    <row r="93" ht="21.75" customHeight="1" x14ac:dyDescent="0.35"/>
    <row r="94" ht="21.75" customHeight="1" x14ac:dyDescent="0.35"/>
    <row r="95" ht="21.75" customHeight="1" x14ac:dyDescent="0.35"/>
    <row r="96" ht="21.75" customHeight="1" x14ac:dyDescent="0.35"/>
    <row r="97" ht="21.75" customHeight="1" x14ac:dyDescent="0.35"/>
    <row r="98" ht="21.75" customHeight="1" x14ac:dyDescent="0.35"/>
    <row r="99" ht="21.75" customHeight="1" x14ac:dyDescent="0.35"/>
    <row r="100" ht="21.75" customHeight="1" x14ac:dyDescent="0.35"/>
    <row r="101" ht="21.75" customHeight="1" x14ac:dyDescent="0.35"/>
    <row r="102" ht="21.75" customHeight="1" x14ac:dyDescent="0.35"/>
    <row r="103" ht="21.75" customHeight="1" x14ac:dyDescent="0.35"/>
    <row r="104" ht="21.75" customHeight="1" x14ac:dyDescent="0.35"/>
    <row r="105" ht="21.75" customHeight="1" x14ac:dyDescent="0.35"/>
    <row r="106" ht="21.75" customHeight="1" x14ac:dyDescent="0.35"/>
    <row r="107" ht="21.75" customHeight="1" x14ac:dyDescent="0.35"/>
    <row r="108" ht="21.75" customHeight="1" x14ac:dyDescent="0.35"/>
    <row r="109" ht="21.75" customHeight="1" x14ac:dyDescent="0.35"/>
    <row r="110" ht="21.75" customHeight="1" x14ac:dyDescent="0.35"/>
    <row r="111" ht="21.75" customHeight="1" x14ac:dyDescent="0.35"/>
    <row r="112" ht="21.75" customHeight="1" x14ac:dyDescent="0.35"/>
    <row r="113" ht="21.75" customHeight="1" x14ac:dyDescent="0.35"/>
    <row r="114" ht="21.75" customHeight="1" x14ac:dyDescent="0.35"/>
    <row r="115" ht="21.75" customHeight="1" x14ac:dyDescent="0.35"/>
    <row r="116" ht="21.75" customHeight="1" x14ac:dyDescent="0.35"/>
    <row r="117" ht="21.75" customHeight="1" x14ac:dyDescent="0.35"/>
    <row r="118" ht="21.75" customHeight="1" x14ac:dyDescent="0.35"/>
    <row r="119" ht="21.75" customHeight="1" x14ac:dyDescent="0.35"/>
    <row r="120" ht="21.75" customHeight="1" x14ac:dyDescent="0.35"/>
    <row r="121" ht="21.75" customHeight="1" x14ac:dyDescent="0.35"/>
    <row r="122" ht="21.75" customHeight="1" x14ac:dyDescent="0.35"/>
    <row r="123" ht="21.75" customHeight="1" x14ac:dyDescent="0.35"/>
    <row r="124" ht="21.75" customHeight="1" x14ac:dyDescent="0.35"/>
    <row r="125" ht="21.75" customHeight="1" x14ac:dyDescent="0.35"/>
    <row r="126" ht="21.75" customHeight="1" x14ac:dyDescent="0.35"/>
    <row r="127" ht="21.75" customHeight="1" x14ac:dyDescent="0.35"/>
    <row r="128" ht="21.75" customHeight="1" x14ac:dyDescent="0.35"/>
    <row r="129" ht="21.75" customHeight="1" x14ac:dyDescent="0.35"/>
    <row r="130" ht="21.75" customHeight="1" x14ac:dyDescent="0.35"/>
    <row r="131" ht="21.75" customHeight="1" x14ac:dyDescent="0.35"/>
    <row r="132" ht="21.75" customHeight="1" x14ac:dyDescent="0.35"/>
    <row r="133" ht="21.75" customHeight="1" x14ac:dyDescent="0.35"/>
    <row r="134" ht="21.75" customHeight="1" x14ac:dyDescent="0.35"/>
    <row r="135" ht="21.75" customHeight="1" x14ac:dyDescent="0.35"/>
    <row r="136" ht="21.75" customHeight="1" x14ac:dyDescent="0.35"/>
    <row r="137" ht="21.75" customHeight="1" x14ac:dyDescent="0.35"/>
    <row r="138" ht="21.75" customHeight="1" x14ac:dyDescent="0.35"/>
    <row r="139" ht="21.75" customHeight="1" x14ac:dyDescent="0.35"/>
    <row r="140" ht="21.75" customHeight="1" x14ac:dyDescent="0.35"/>
    <row r="141" ht="21.75" customHeight="1" x14ac:dyDescent="0.35"/>
    <row r="142" ht="21.75" customHeight="1" x14ac:dyDescent="0.35"/>
    <row r="143" ht="21.75" customHeight="1" x14ac:dyDescent="0.35"/>
    <row r="144" ht="21.75" customHeight="1" x14ac:dyDescent="0.35"/>
    <row r="145" ht="21.75" customHeight="1" x14ac:dyDescent="0.35"/>
    <row r="146" ht="21.75" customHeight="1" x14ac:dyDescent="0.35"/>
    <row r="147" ht="21.75" customHeight="1" x14ac:dyDescent="0.35"/>
    <row r="148" ht="21.75" customHeight="1" x14ac:dyDescent="0.35"/>
    <row r="149" ht="21.75" customHeight="1" x14ac:dyDescent="0.35"/>
    <row r="150" ht="21.75" customHeight="1" x14ac:dyDescent="0.35"/>
    <row r="151" ht="21.75" customHeight="1" x14ac:dyDescent="0.35"/>
    <row r="152" ht="21.75" customHeight="1" x14ac:dyDescent="0.35"/>
    <row r="153" ht="21.75" customHeight="1" x14ac:dyDescent="0.35"/>
    <row r="154" ht="21.75" customHeight="1" x14ac:dyDescent="0.35"/>
    <row r="155" ht="21.75" customHeight="1" x14ac:dyDescent="0.35"/>
    <row r="156" ht="21.75" customHeight="1" x14ac:dyDescent="0.35"/>
    <row r="157" ht="21.75" customHeight="1" x14ac:dyDescent="0.35"/>
    <row r="158" ht="21.75" customHeight="1" x14ac:dyDescent="0.35"/>
    <row r="159" ht="21.75" customHeight="1" x14ac:dyDescent="0.35"/>
    <row r="160" ht="21.75" customHeight="1" x14ac:dyDescent="0.35"/>
    <row r="161" ht="21.75" customHeight="1" x14ac:dyDescent="0.35"/>
    <row r="162" ht="21.75" customHeight="1" x14ac:dyDescent="0.35"/>
    <row r="163" ht="21.75" customHeight="1" x14ac:dyDescent="0.35"/>
    <row r="164" ht="21.75" customHeight="1" x14ac:dyDescent="0.35"/>
    <row r="165" ht="21.75" customHeight="1" x14ac:dyDescent="0.35"/>
    <row r="166" ht="21.75" customHeight="1" x14ac:dyDescent="0.35"/>
    <row r="167" ht="21.75" customHeight="1" x14ac:dyDescent="0.35"/>
    <row r="168" ht="21.75" customHeight="1" x14ac:dyDescent="0.35"/>
    <row r="169" ht="21.75" customHeight="1" x14ac:dyDescent="0.35"/>
    <row r="170" ht="21.75" customHeight="1" x14ac:dyDescent="0.35"/>
    <row r="171" ht="21.75" customHeight="1" x14ac:dyDescent="0.35"/>
    <row r="172" ht="21.75" customHeight="1" x14ac:dyDescent="0.35"/>
    <row r="173" ht="21.75" customHeight="1" x14ac:dyDescent="0.35"/>
    <row r="174" ht="21.75" customHeight="1" x14ac:dyDescent="0.35"/>
    <row r="175" ht="21.75" customHeight="1" x14ac:dyDescent="0.35"/>
    <row r="176" ht="21.75" customHeight="1" x14ac:dyDescent="0.35"/>
    <row r="177" ht="21.75" customHeight="1" x14ac:dyDescent="0.35"/>
    <row r="178" ht="21.75" customHeight="1" x14ac:dyDescent="0.35"/>
    <row r="179" ht="21.75" customHeight="1" x14ac:dyDescent="0.35"/>
    <row r="180" ht="21.75" customHeight="1" x14ac:dyDescent="0.35"/>
    <row r="181" ht="21.75" customHeight="1" x14ac:dyDescent="0.35"/>
    <row r="182" ht="21.75" customHeight="1" x14ac:dyDescent="0.35"/>
    <row r="183" ht="21.75" customHeight="1" x14ac:dyDescent="0.35"/>
    <row r="184" ht="21.75" customHeight="1" x14ac:dyDescent="0.35"/>
    <row r="185" ht="21.75" customHeight="1" x14ac:dyDescent="0.35"/>
    <row r="186" ht="21.75" customHeight="1" x14ac:dyDescent="0.35"/>
    <row r="187" ht="21.75" customHeight="1" x14ac:dyDescent="0.35"/>
    <row r="188" ht="21.75" customHeight="1" x14ac:dyDescent="0.35"/>
    <row r="189" ht="21.75" customHeight="1" x14ac:dyDescent="0.35"/>
    <row r="190" ht="21.75" customHeight="1" x14ac:dyDescent="0.35"/>
    <row r="191" ht="21.75" customHeight="1" x14ac:dyDescent="0.35"/>
    <row r="192" ht="21.75" customHeight="1" x14ac:dyDescent="0.35"/>
    <row r="193" ht="21.75" customHeight="1" x14ac:dyDescent="0.35"/>
    <row r="194" ht="21.75" customHeight="1" x14ac:dyDescent="0.35"/>
    <row r="195" ht="21.75" customHeight="1" x14ac:dyDescent="0.35"/>
    <row r="196" ht="21.75" customHeight="1" x14ac:dyDescent="0.35"/>
    <row r="197" ht="21.75" customHeight="1" x14ac:dyDescent="0.35"/>
    <row r="198" ht="21.75" customHeight="1" x14ac:dyDescent="0.35"/>
    <row r="199" ht="21.75" customHeight="1" x14ac:dyDescent="0.35"/>
    <row r="200" ht="21.75" customHeight="1" x14ac:dyDescent="0.35"/>
    <row r="201" ht="21.75" customHeight="1" x14ac:dyDescent="0.35"/>
    <row r="202" ht="21.75" customHeight="1" x14ac:dyDescent="0.35"/>
    <row r="203" ht="21.75" customHeight="1" x14ac:dyDescent="0.35"/>
    <row r="204" ht="21.75" customHeight="1" x14ac:dyDescent="0.35"/>
    <row r="205" ht="21.75" customHeight="1" x14ac:dyDescent="0.35"/>
    <row r="206" ht="21.75" customHeight="1" x14ac:dyDescent="0.35"/>
    <row r="207" ht="21.75" customHeight="1" x14ac:dyDescent="0.35"/>
    <row r="208" ht="21.75" customHeight="1" x14ac:dyDescent="0.35"/>
    <row r="209" ht="21.75" customHeight="1" x14ac:dyDescent="0.35"/>
    <row r="210" ht="21.75" customHeight="1" x14ac:dyDescent="0.35"/>
    <row r="211" ht="21.75" customHeight="1" x14ac:dyDescent="0.35"/>
    <row r="212" ht="21.75" customHeight="1" x14ac:dyDescent="0.35"/>
    <row r="213" ht="21.75" customHeight="1" x14ac:dyDescent="0.35"/>
    <row r="214" ht="21.75" customHeight="1" x14ac:dyDescent="0.35"/>
    <row r="215" ht="21.75" customHeight="1" x14ac:dyDescent="0.35"/>
    <row r="216" ht="21.75" customHeight="1" x14ac:dyDescent="0.35"/>
    <row r="217" ht="21.75" customHeight="1" x14ac:dyDescent="0.35"/>
    <row r="218" ht="21.75" customHeight="1" x14ac:dyDescent="0.35"/>
    <row r="219" ht="21.75" customHeight="1" x14ac:dyDescent="0.35"/>
    <row r="220" ht="21.75" customHeight="1" x14ac:dyDescent="0.35"/>
    <row r="221" ht="21.75" customHeight="1" x14ac:dyDescent="0.35"/>
    <row r="222" ht="21.75" customHeight="1" x14ac:dyDescent="0.35"/>
    <row r="223" ht="21.75" customHeight="1" x14ac:dyDescent="0.35"/>
    <row r="224" ht="21.75" customHeight="1" x14ac:dyDescent="0.35"/>
    <row r="225" ht="21.75" customHeight="1" x14ac:dyDescent="0.35"/>
    <row r="226" ht="21.75" customHeight="1" x14ac:dyDescent="0.35"/>
    <row r="227" ht="21.75" customHeight="1" x14ac:dyDescent="0.35"/>
    <row r="228" ht="21.75" customHeight="1" x14ac:dyDescent="0.35"/>
    <row r="229" ht="21.75" customHeight="1" x14ac:dyDescent="0.35"/>
    <row r="230" ht="21.75" customHeight="1" x14ac:dyDescent="0.35"/>
    <row r="231" ht="21.75" customHeight="1" x14ac:dyDescent="0.35"/>
    <row r="232" ht="21.75" customHeight="1" x14ac:dyDescent="0.35"/>
    <row r="233" ht="21.75" customHeight="1" x14ac:dyDescent="0.35"/>
    <row r="234" ht="21.75" customHeight="1" x14ac:dyDescent="0.35"/>
    <row r="235" ht="21.75" customHeight="1" x14ac:dyDescent="0.35"/>
    <row r="236" ht="21.75" customHeight="1" x14ac:dyDescent="0.35"/>
    <row r="237" ht="21.75" customHeight="1" x14ac:dyDescent="0.35"/>
    <row r="238" ht="21.75" customHeight="1" x14ac:dyDescent="0.35"/>
    <row r="239" ht="21.75" customHeight="1" x14ac:dyDescent="0.35"/>
    <row r="240" ht="21.75" customHeight="1" x14ac:dyDescent="0.35"/>
    <row r="241" ht="21.75" customHeight="1" x14ac:dyDescent="0.35"/>
    <row r="242" ht="21.75" customHeight="1" x14ac:dyDescent="0.35"/>
    <row r="243" ht="21.75" customHeight="1" x14ac:dyDescent="0.35"/>
    <row r="244" ht="21.75" customHeight="1" x14ac:dyDescent="0.35"/>
    <row r="245" ht="21.75" customHeight="1" x14ac:dyDescent="0.35"/>
    <row r="246" ht="21.75" customHeight="1" x14ac:dyDescent="0.35"/>
    <row r="247" ht="21.75" customHeight="1" x14ac:dyDescent="0.35"/>
    <row r="248" ht="21.75" customHeight="1" x14ac:dyDescent="0.35"/>
    <row r="249" ht="21.75" customHeight="1" x14ac:dyDescent="0.35"/>
    <row r="250" ht="21.75" customHeight="1" x14ac:dyDescent="0.35"/>
    <row r="251" ht="21.75" customHeight="1" x14ac:dyDescent="0.35"/>
    <row r="252" ht="21.75" customHeight="1" x14ac:dyDescent="0.35"/>
    <row r="253" ht="21.75" customHeight="1" x14ac:dyDescent="0.35"/>
    <row r="254" ht="21.75" customHeight="1" x14ac:dyDescent="0.35"/>
    <row r="255" ht="21.75" customHeight="1" x14ac:dyDescent="0.35"/>
    <row r="256" ht="21.75" customHeight="1" x14ac:dyDescent="0.35"/>
    <row r="257" ht="21.75" customHeight="1" x14ac:dyDescent="0.35"/>
    <row r="258" ht="21.75" customHeight="1" x14ac:dyDescent="0.35"/>
    <row r="259" ht="21.75" customHeight="1" x14ac:dyDescent="0.35"/>
    <row r="260" ht="21.75" customHeight="1" x14ac:dyDescent="0.35"/>
    <row r="261" ht="21.75" customHeight="1" x14ac:dyDescent="0.35"/>
    <row r="262" ht="21.75" customHeight="1" x14ac:dyDescent="0.35"/>
    <row r="263" ht="21.75" customHeight="1" x14ac:dyDescent="0.35"/>
    <row r="264" ht="21.75" customHeight="1" x14ac:dyDescent="0.35"/>
    <row r="265" ht="21.75" customHeight="1" x14ac:dyDescent="0.35"/>
    <row r="266" ht="21.75" customHeight="1" x14ac:dyDescent="0.35"/>
    <row r="267" ht="21.75" customHeight="1" x14ac:dyDescent="0.35"/>
    <row r="268" ht="21.75" customHeight="1" x14ac:dyDescent="0.35"/>
    <row r="269" ht="21.75" customHeight="1" x14ac:dyDescent="0.35"/>
    <row r="270" ht="21.75" customHeight="1" x14ac:dyDescent="0.35"/>
    <row r="271" ht="21.75" customHeight="1" x14ac:dyDescent="0.35"/>
    <row r="272" ht="21.75" customHeight="1" x14ac:dyDescent="0.35"/>
    <row r="273" ht="21.75" customHeight="1" x14ac:dyDescent="0.35"/>
    <row r="274" ht="21.75" customHeight="1" x14ac:dyDescent="0.35"/>
    <row r="275" ht="21.75" customHeight="1" x14ac:dyDescent="0.35"/>
    <row r="276" ht="21.75" customHeight="1" x14ac:dyDescent="0.35"/>
    <row r="277" ht="21.75" customHeight="1" x14ac:dyDescent="0.35"/>
    <row r="278" ht="21.75" customHeight="1" x14ac:dyDescent="0.35"/>
    <row r="279" ht="21.75" customHeight="1" x14ac:dyDescent="0.35"/>
    <row r="280" ht="21.75" customHeight="1" x14ac:dyDescent="0.35"/>
    <row r="281" ht="21.75" customHeight="1" x14ac:dyDescent="0.35"/>
    <row r="282" ht="21.75" customHeight="1" x14ac:dyDescent="0.35"/>
    <row r="283" ht="21.75" customHeight="1" x14ac:dyDescent="0.35"/>
    <row r="284" ht="21.75" customHeight="1" x14ac:dyDescent="0.35"/>
    <row r="285" ht="21.75" customHeight="1" x14ac:dyDescent="0.35"/>
    <row r="286" ht="21.75" customHeight="1" x14ac:dyDescent="0.35"/>
    <row r="287" ht="21.75" customHeight="1" x14ac:dyDescent="0.35"/>
    <row r="288" ht="21.75" customHeight="1" x14ac:dyDescent="0.35"/>
    <row r="289" ht="21.75" customHeight="1" x14ac:dyDescent="0.35"/>
    <row r="290" ht="21.75" customHeight="1" x14ac:dyDescent="0.35"/>
    <row r="291" ht="21.75" customHeight="1" x14ac:dyDescent="0.35"/>
    <row r="292" ht="21.75" customHeight="1" x14ac:dyDescent="0.35"/>
    <row r="293" ht="21.75" customHeight="1" x14ac:dyDescent="0.35"/>
    <row r="294" ht="21.75" customHeight="1" x14ac:dyDescent="0.35"/>
    <row r="295" ht="21.75" customHeight="1" x14ac:dyDescent="0.35"/>
    <row r="296" ht="21.75" customHeight="1" x14ac:dyDescent="0.35"/>
    <row r="297" ht="21.75" customHeight="1" x14ac:dyDescent="0.35"/>
    <row r="298" ht="21.75" customHeight="1" x14ac:dyDescent="0.35"/>
    <row r="299" ht="21.75" customHeight="1" x14ac:dyDescent="0.35"/>
    <row r="300" ht="21.75" customHeight="1" x14ac:dyDescent="0.35"/>
    <row r="301" ht="21.75" customHeight="1" x14ac:dyDescent="0.35"/>
    <row r="302" ht="21.75" customHeight="1" x14ac:dyDescent="0.35"/>
    <row r="303" ht="21.75" customHeight="1" x14ac:dyDescent="0.35"/>
    <row r="304" ht="21.75" customHeight="1" x14ac:dyDescent="0.35"/>
    <row r="305" ht="21.75" customHeight="1" x14ac:dyDescent="0.35"/>
    <row r="306" ht="21.75" customHeight="1" x14ac:dyDescent="0.35"/>
    <row r="307" ht="21.75" customHeight="1" x14ac:dyDescent="0.35"/>
    <row r="308" ht="21.75" customHeight="1" x14ac:dyDescent="0.35"/>
    <row r="309" ht="21.75" customHeight="1" x14ac:dyDescent="0.35"/>
    <row r="310" ht="21.75" customHeight="1" x14ac:dyDescent="0.35"/>
    <row r="311" ht="21.75" customHeight="1" x14ac:dyDescent="0.35"/>
    <row r="312" ht="21.75" customHeight="1" x14ac:dyDescent="0.35"/>
    <row r="313" ht="21.75" customHeight="1" x14ac:dyDescent="0.35"/>
    <row r="314" ht="21.75" customHeight="1" x14ac:dyDescent="0.35"/>
    <row r="315" ht="21.75" customHeight="1" x14ac:dyDescent="0.35"/>
    <row r="316" ht="21.75" customHeight="1" x14ac:dyDescent="0.35"/>
    <row r="317" ht="21.75" customHeight="1" x14ac:dyDescent="0.35"/>
    <row r="318" ht="21.75" customHeight="1" x14ac:dyDescent="0.35"/>
    <row r="319" ht="21.75" customHeight="1" x14ac:dyDescent="0.35"/>
    <row r="320" ht="21.75" customHeight="1" x14ac:dyDescent="0.35"/>
    <row r="321" ht="21.75" customHeight="1" x14ac:dyDescent="0.35"/>
    <row r="322" ht="21.75" customHeight="1" x14ac:dyDescent="0.35"/>
    <row r="323" ht="21.75" customHeight="1" x14ac:dyDescent="0.35"/>
    <row r="324" ht="21.75" customHeight="1" x14ac:dyDescent="0.35"/>
    <row r="325" ht="21.75" customHeight="1" x14ac:dyDescent="0.35"/>
    <row r="326" ht="21.75" customHeight="1" x14ac:dyDescent="0.35"/>
    <row r="327" ht="21.75" customHeight="1" x14ac:dyDescent="0.35"/>
    <row r="328" ht="21.75" customHeight="1" x14ac:dyDescent="0.35"/>
    <row r="329" ht="21.75" customHeight="1" x14ac:dyDescent="0.35"/>
    <row r="330" ht="21.75" customHeight="1" x14ac:dyDescent="0.35"/>
    <row r="331" ht="21.75" customHeight="1" x14ac:dyDescent="0.35"/>
    <row r="332" ht="21.75" customHeight="1" x14ac:dyDescent="0.35"/>
    <row r="333" ht="21.75" customHeight="1" x14ac:dyDescent="0.35"/>
    <row r="334" ht="21.75" customHeight="1" x14ac:dyDescent="0.35"/>
    <row r="335" ht="21.75" customHeight="1" x14ac:dyDescent="0.35"/>
    <row r="336" ht="21.75" customHeight="1" x14ac:dyDescent="0.35"/>
    <row r="337" ht="21.75" customHeight="1" x14ac:dyDescent="0.35"/>
    <row r="338" ht="21.75" customHeight="1" x14ac:dyDescent="0.35"/>
    <row r="339" ht="21.75" customHeight="1" x14ac:dyDescent="0.35"/>
    <row r="340" ht="21.75" customHeight="1" x14ac:dyDescent="0.35"/>
    <row r="341" ht="21.75" customHeight="1" x14ac:dyDescent="0.35"/>
    <row r="342" ht="21.75" customHeight="1" x14ac:dyDescent="0.35"/>
    <row r="343" ht="21.75" customHeight="1" x14ac:dyDescent="0.35"/>
    <row r="344" ht="21.75" customHeight="1" x14ac:dyDescent="0.35"/>
    <row r="345" ht="21.75" customHeight="1" x14ac:dyDescent="0.35"/>
    <row r="346" ht="21.75" customHeight="1" x14ac:dyDescent="0.35"/>
    <row r="347" ht="21.75" customHeight="1" x14ac:dyDescent="0.35"/>
    <row r="348" ht="21.75" customHeight="1" x14ac:dyDescent="0.35"/>
    <row r="349" ht="21.75" customHeight="1" x14ac:dyDescent="0.35"/>
    <row r="350" ht="21.75" customHeight="1" x14ac:dyDescent="0.35"/>
    <row r="351" ht="21.75" customHeight="1" x14ac:dyDescent="0.35"/>
    <row r="352" ht="21.75" customHeight="1" x14ac:dyDescent="0.35"/>
    <row r="353" ht="21.75" customHeight="1" x14ac:dyDescent="0.35"/>
    <row r="354" ht="21.75" customHeight="1" x14ac:dyDescent="0.35"/>
    <row r="355" ht="21.75" customHeight="1" x14ac:dyDescent="0.35"/>
    <row r="356" ht="21.75" customHeight="1" x14ac:dyDescent="0.35"/>
    <row r="357" ht="21.75" customHeight="1" x14ac:dyDescent="0.35"/>
    <row r="358" ht="21.75" customHeight="1" x14ac:dyDescent="0.35"/>
    <row r="359" ht="21.75" customHeight="1" x14ac:dyDescent="0.35"/>
    <row r="360" ht="21.75" customHeight="1" x14ac:dyDescent="0.35"/>
    <row r="361" ht="21.75" customHeight="1" x14ac:dyDescent="0.35"/>
    <row r="362" ht="21.75" customHeight="1" x14ac:dyDescent="0.35"/>
    <row r="363" ht="21.75" customHeight="1" x14ac:dyDescent="0.35"/>
    <row r="364" ht="21.75" customHeight="1" x14ac:dyDescent="0.35"/>
    <row r="365" ht="21.75" customHeight="1" x14ac:dyDescent="0.35"/>
    <row r="366" ht="21.75" customHeight="1" x14ac:dyDescent="0.35"/>
    <row r="367" ht="21.75" customHeight="1" x14ac:dyDescent="0.35"/>
    <row r="368" ht="21.75" customHeight="1" x14ac:dyDescent="0.35"/>
    <row r="369" ht="21.75" customHeight="1" x14ac:dyDescent="0.35"/>
    <row r="370" ht="21.75" customHeight="1" x14ac:dyDescent="0.35"/>
    <row r="371" ht="21.75" customHeight="1" x14ac:dyDescent="0.35"/>
    <row r="372" ht="21.75" customHeight="1" x14ac:dyDescent="0.35"/>
    <row r="373" ht="21.75" customHeight="1" x14ac:dyDescent="0.35"/>
    <row r="374" ht="21.75" customHeight="1" x14ac:dyDescent="0.35"/>
    <row r="375" ht="21.75" customHeight="1" x14ac:dyDescent="0.35"/>
    <row r="376" ht="21.75" customHeight="1" x14ac:dyDescent="0.35"/>
    <row r="377" ht="21.75" customHeight="1" x14ac:dyDescent="0.35"/>
    <row r="378" ht="21.75" customHeight="1" x14ac:dyDescent="0.35"/>
    <row r="379" ht="21.75" customHeight="1" x14ac:dyDescent="0.35"/>
    <row r="380" ht="21.75" customHeight="1" x14ac:dyDescent="0.35"/>
    <row r="381" ht="21.75" customHeight="1" x14ac:dyDescent="0.35"/>
    <row r="382" ht="21.75" customHeight="1" x14ac:dyDescent="0.35"/>
    <row r="383" ht="21.75" customHeight="1" x14ac:dyDescent="0.35"/>
    <row r="384" ht="21.75" customHeight="1" x14ac:dyDescent="0.35"/>
    <row r="385" ht="21.75" customHeight="1" x14ac:dyDescent="0.35"/>
    <row r="386" ht="21.75" customHeight="1" x14ac:dyDescent="0.35"/>
    <row r="387" ht="21.75" customHeight="1" x14ac:dyDescent="0.35"/>
    <row r="388" ht="21.75" customHeight="1" x14ac:dyDescent="0.35"/>
    <row r="389" ht="21.75" customHeight="1" x14ac:dyDescent="0.35"/>
    <row r="390" ht="21.75" customHeight="1" x14ac:dyDescent="0.35"/>
    <row r="391" ht="21.75" customHeight="1" x14ac:dyDescent="0.35"/>
    <row r="392" ht="21.75" customHeight="1" x14ac:dyDescent="0.35"/>
    <row r="393" ht="21.75" customHeight="1" x14ac:dyDescent="0.35"/>
    <row r="394" ht="21.75" customHeight="1" x14ac:dyDescent="0.35"/>
    <row r="395" ht="21.75" customHeight="1" x14ac:dyDescent="0.35"/>
    <row r="396" ht="21.75" customHeight="1" x14ac:dyDescent="0.35"/>
    <row r="397" ht="21.75" customHeight="1" x14ac:dyDescent="0.35"/>
    <row r="398" ht="21.75" customHeight="1" x14ac:dyDescent="0.35"/>
    <row r="399" ht="21.75" customHeight="1" x14ac:dyDescent="0.35"/>
    <row r="400" ht="21.75" customHeight="1" x14ac:dyDescent="0.35"/>
    <row r="401" ht="21.75" customHeight="1" x14ac:dyDescent="0.35"/>
    <row r="402" ht="21.75" customHeight="1" x14ac:dyDescent="0.35"/>
    <row r="403" ht="21.75" customHeight="1" x14ac:dyDescent="0.35"/>
    <row r="404" ht="21.75" customHeight="1" x14ac:dyDescent="0.35"/>
    <row r="405" ht="21.75" customHeight="1" x14ac:dyDescent="0.35"/>
    <row r="406" ht="21.75" customHeight="1" x14ac:dyDescent="0.35"/>
    <row r="407" ht="21.75" customHeight="1" x14ac:dyDescent="0.35"/>
    <row r="408" ht="21.75" customHeight="1" x14ac:dyDescent="0.35"/>
    <row r="409" ht="21.75" customHeight="1" x14ac:dyDescent="0.35"/>
    <row r="410" ht="21.75" customHeight="1" x14ac:dyDescent="0.35"/>
    <row r="411" ht="21.75" customHeight="1" x14ac:dyDescent="0.35"/>
    <row r="412" ht="21.75" customHeight="1" x14ac:dyDescent="0.35"/>
    <row r="413" ht="21.75" customHeight="1" x14ac:dyDescent="0.35"/>
    <row r="414" ht="21.75" customHeight="1" x14ac:dyDescent="0.35"/>
    <row r="415" ht="21.75" customHeight="1" x14ac:dyDescent="0.35"/>
    <row r="416" ht="21.75" customHeight="1" x14ac:dyDescent="0.35"/>
    <row r="417" ht="21.75" customHeight="1" x14ac:dyDescent="0.35"/>
    <row r="418" ht="21.75" customHeight="1" x14ac:dyDescent="0.35"/>
    <row r="419" ht="21.75" customHeight="1" x14ac:dyDescent="0.35"/>
    <row r="420" ht="21.75" customHeight="1" x14ac:dyDescent="0.35"/>
    <row r="421" ht="21.75" customHeight="1" x14ac:dyDescent="0.35"/>
    <row r="422" ht="21.75" customHeight="1" x14ac:dyDescent="0.35"/>
    <row r="423" ht="21.75" customHeight="1" x14ac:dyDescent="0.35"/>
    <row r="424" ht="21.75" customHeight="1" x14ac:dyDescent="0.35"/>
    <row r="425" ht="21.75" customHeight="1" x14ac:dyDescent="0.35"/>
    <row r="426" ht="21.75" customHeight="1" x14ac:dyDescent="0.35"/>
    <row r="427" ht="21.75" customHeight="1" x14ac:dyDescent="0.35"/>
    <row r="428" ht="21.75" customHeight="1" x14ac:dyDescent="0.35"/>
    <row r="429" ht="21.75" customHeight="1" x14ac:dyDescent="0.35"/>
    <row r="430" ht="21.75" customHeight="1" x14ac:dyDescent="0.35"/>
    <row r="431" ht="21.75" customHeight="1" x14ac:dyDescent="0.35"/>
    <row r="432" ht="21.75" customHeight="1" x14ac:dyDescent="0.35"/>
    <row r="433" ht="21.75" customHeight="1" x14ac:dyDescent="0.35"/>
    <row r="434" ht="21.75" customHeight="1" x14ac:dyDescent="0.35"/>
    <row r="435" ht="21.75" customHeight="1" x14ac:dyDescent="0.35"/>
    <row r="436" ht="21.75" customHeight="1" x14ac:dyDescent="0.35"/>
    <row r="437" ht="21.75" customHeight="1" x14ac:dyDescent="0.35"/>
    <row r="438" ht="21.75" customHeight="1" x14ac:dyDescent="0.35"/>
    <row r="439" ht="21.75" customHeight="1" x14ac:dyDescent="0.35"/>
    <row r="440" ht="21.75" customHeight="1" x14ac:dyDescent="0.35"/>
    <row r="441" ht="21.75" customHeight="1" x14ac:dyDescent="0.35"/>
    <row r="442" ht="21.75" customHeight="1" x14ac:dyDescent="0.35"/>
    <row r="443" ht="21.75" customHeight="1" x14ac:dyDescent="0.35"/>
    <row r="444" ht="21.75" customHeight="1" x14ac:dyDescent="0.35"/>
    <row r="445" ht="21.75" customHeight="1" x14ac:dyDescent="0.35"/>
    <row r="446" ht="21.75" customHeight="1" x14ac:dyDescent="0.35"/>
    <row r="447" ht="21.75" customHeight="1" x14ac:dyDescent="0.35"/>
    <row r="448" ht="21.75" customHeight="1" x14ac:dyDescent="0.35"/>
    <row r="449" ht="21.75" customHeight="1" x14ac:dyDescent="0.35"/>
    <row r="450" ht="21.75" customHeight="1" x14ac:dyDescent="0.35"/>
    <row r="451" ht="21.75" customHeight="1" x14ac:dyDescent="0.35"/>
    <row r="452" ht="21.75" customHeight="1" x14ac:dyDescent="0.35"/>
    <row r="453" ht="21.75" customHeight="1" x14ac:dyDescent="0.35"/>
    <row r="454" ht="21.75" customHeight="1" x14ac:dyDescent="0.35"/>
    <row r="455" ht="21.75" customHeight="1" x14ac:dyDescent="0.35"/>
    <row r="456" ht="21.75" customHeight="1" x14ac:dyDescent="0.35"/>
    <row r="457" ht="21.75" customHeight="1" x14ac:dyDescent="0.35"/>
    <row r="458" ht="21.75" customHeight="1" x14ac:dyDescent="0.35"/>
    <row r="459" ht="21.75" customHeight="1" x14ac:dyDescent="0.35"/>
    <row r="460" ht="21.75" customHeight="1" x14ac:dyDescent="0.35"/>
    <row r="461" ht="21.75" customHeight="1" x14ac:dyDescent="0.35"/>
    <row r="462" ht="21.75" customHeight="1" x14ac:dyDescent="0.35"/>
    <row r="463" ht="21.75" customHeight="1" x14ac:dyDescent="0.35"/>
    <row r="464" ht="21.75" customHeight="1" x14ac:dyDescent="0.35"/>
    <row r="465" ht="21.75" customHeight="1" x14ac:dyDescent="0.35"/>
    <row r="466" ht="21.75" customHeight="1" x14ac:dyDescent="0.35"/>
    <row r="467" ht="21.75" customHeight="1" x14ac:dyDescent="0.35"/>
    <row r="468" ht="21.75" customHeight="1" x14ac:dyDescent="0.35"/>
    <row r="469" ht="21.75" customHeight="1" x14ac:dyDescent="0.35"/>
    <row r="470" ht="21.75" customHeight="1" x14ac:dyDescent="0.35"/>
    <row r="471" ht="21.75" customHeight="1" x14ac:dyDescent="0.35"/>
    <row r="472" ht="21.75" customHeight="1" x14ac:dyDescent="0.35"/>
    <row r="473" ht="21.75" customHeight="1" x14ac:dyDescent="0.35"/>
    <row r="474" ht="21.75" customHeight="1" x14ac:dyDescent="0.35"/>
    <row r="475" ht="21.75" customHeight="1" x14ac:dyDescent="0.35"/>
    <row r="476" ht="21.75" customHeight="1" x14ac:dyDescent="0.35"/>
    <row r="477" ht="21.75" customHeight="1" x14ac:dyDescent="0.35"/>
    <row r="478" ht="21.75" customHeight="1" x14ac:dyDescent="0.35"/>
    <row r="479" ht="21.75" customHeight="1" x14ac:dyDescent="0.35"/>
    <row r="480" ht="21.75" customHeight="1" x14ac:dyDescent="0.35"/>
    <row r="481" ht="21.75" customHeight="1" x14ac:dyDescent="0.35"/>
    <row r="482" ht="21.75" customHeight="1" x14ac:dyDescent="0.35"/>
    <row r="483" ht="21.75" customHeight="1" x14ac:dyDescent="0.35"/>
    <row r="484" ht="21.75" customHeight="1" x14ac:dyDescent="0.35"/>
    <row r="485" ht="21.75" customHeight="1" x14ac:dyDescent="0.35"/>
    <row r="486" ht="21.75" customHeight="1" x14ac:dyDescent="0.35"/>
    <row r="487" ht="21.75" customHeight="1" x14ac:dyDescent="0.35"/>
    <row r="488" ht="21.75" customHeight="1" x14ac:dyDescent="0.35"/>
    <row r="489" ht="21.75" customHeight="1" x14ac:dyDescent="0.35"/>
    <row r="490" ht="21.75" customHeight="1" x14ac:dyDescent="0.35"/>
    <row r="491" ht="21.75" customHeight="1" x14ac:dyDescent="0.35"/>
    <row r="492" ht="21.75" customHeight="1" x14ac:dyDescent="0.35"/>
    <row r="493" ht="21.75" customHeight="1" x14ac:dyDescent="0.35"/>
    <row r="494" ht="21.75" customHeight="1" x14ac:dyDescent="0.35"/>
    <row r="495" ht="21.75" customHeight="1" x14ac:dyDescent="0.35"/>
    <row r="496" ht="21.75" customHeight="1" x14ac:dyDescent="0.35"/>
    <row r="497" ht="21.75" customHeight="1" x14ac:dyDescent="0.35"/>
    <row r="498" ht="21.75" customHeight="1" x14ac:dyDescent="0.35"/>
    <row r="499" ht="21.75" customHeight="1" x14ac:dyDescent="0.35"/>
    <row r="500" ht="21.75" customHeight="1" x14ac:dyDescent="0.35"/>
    <row r="501" ht="21.75" customHeight="1" x14ac:dyDescent="0.35"/>
    <row r="502" ht="21.75" customHeight="1" x14ac:dyDescent="0.35"/>
    <row r="503" ht="21.75" customHeight="1" x14ac:dyDescent="0.35"/>
    <row r="504" ht="21.75" customHeight="1" x14ac:dyDescent="0.35"/>
    <row r="505" ht="21.75" customHeight="1" x14ac:dyDescent="0.35"/>
    <row r="506" ht="21.75" customHeight="1" x14ac:dyDescent="0.35"/>
    <row r="507" ht="21.75" customHeight="1" x14ac:dyDescent="0.35"/>
    <row r="508" ht="21.75" customHeight="1" x14ac:dyDescent="0.35"/>
    <row r="509" ht="21.75" customHeight="1" x14ac:dyDescent="0.35"/>
    <row r="510" ht="21.75" customHeight="1" x14ac:dyDescent="0.35"/>
    <row r="511" ht="21.75" customHeight="1" x14ac:dyDescent="0.35"/>
    <row r="512" ht="21.75" customHeight="1" x14ac:dyDescent="0.35"/>
    <row r="513" ht="21.75" customHeight="1" x14ac:dyDescent="0.35"/>
    <row r="514" ht="21.75" customHeight="1" x14ac:dyDescent="0.35"/>
    <row r="515" ht="21.75" customHeight="1" x14ac:dyDescent="0.35"/>
    <row r="516" ht="21.75" customHeight="1" x14ac:dyDescent="0.35"/>
    <row r="517" ht="21.75" customHeight="1" x14ac:dyDescent="0.35"/>
    <row r="518" ht="21.75" customHeight="1" x14ac:dyDescent="0.35"/>
    <row r="519" ht="21.75" customHeight="1" x14ac:dyDescent="0.35"/>
    <row r="520" ht="21.75" customHeight="1" x14ac:dyDescent="0.35"/>
    <row r="521" ht="21.75" customHeight="1" x14ac:dyDescent="0.35"/>
    <row r="522" ht="21.75" customHeight="1" x14ac:dyDescent="0.35"/>
    <row r="523" ht="21.75" customHeight="1" x14ac:dyDescent="0.35"/>
    <row r="524" ht="21.75" customHeight="1" x14ac:dyDescent="0.35"/>
    <row r="525" ht="21.75" customHeight="1" x14ac:dyDescent="0.35"/>
    <row r="526" ht="21.75" customHeight="1" x14ac:dyDescent="0.35"/>
    <row r="527" ht="21.75" customHeight="1" x14ac:dyDescent="0.35"/>
    <row r="528" ht="21.75" customHeight="1" x14ac:dyDescent="0.35"/>
    <row r="529" ht="21.75" customHeight="1" x14ac:dyDescent="0.35"/>
    <row r="530" ht="21.75" customHeight="1" x14ac:dyDescent="0.35"/>
    <row r="531" ht="21.75" customHeight="1" x14ac:dyDescent="0.35"/>
    <row r="532" ht="21.75" customHeight="1" x14ac:dyDescent="0.35"/>
    <row r="533" ht="21.75" customHeight="1" x14ac:dyDescent="0.35"/>
    <row r="534" ht="21.75" customHeight="1" x14ac:dyDescent="0.35"/>
    <row r="535" ht="21.75" customHeight="1" x14ac:dyDescent="0.35"/>
    <row r="536" ht="21.75" customHeight="1" x14ac:dyDescent="0.35"/>
    <row r="537" ht="21.75" customHeight="1" x14ac:dyDescent="0.35"/>
    <row r="538" ht="21.75" customHeight="1" x14ac:dyDescent="0.35"/>
    <row r="539" ht="21.75" customHeight="1" x14ac:dyDescent="0.35"/>
    <row r="540" ht="21.75" customHeight="1" x14ac:dyDescent="0.35"/>
    <row r="541" ht="21.75" customHeight="1" x14ac:dyDescent="0.35"/>
    <row r="542" ht="21.75" customHeight="1" x14ac:dyDescent="0.35"/>
    <row r="543" ht="21.75" customHeight="1" x14ac:dyDescent="0.35"/>
    <row r="544" ht="21.75" customHeight="1" x14ac:dyDescent="0.35"/>
    <row r="545" ht="21.75" customHeight="1" x14ac:dyDescent="0.35"/>
    <row r="546" ht="21.75" customHeight="1" x14ac:dyDescent="0.35"/>
    <row r="547" ht="21.75" customHeight="1" x14ac:dyDescent="0.35"/>
    <row r="548" ht="21.75" customHeight="1" x14ac:dyDescent="0.35"/>
    <row r="549" ht="21.75" customHeight="1" x14ac:dyDescent="0.35"/>
    <row r="550" ht="21.75" customHeight="1" x14ac:dyDescent="0.35"/>
    <row r="551" ht="21.75" customHeight="1" x14ac:dyDescent="0.35"/>
    <row r="552" ht="21.75" customHeight="1" x14ac:dyDescent="0.35"/>
    <row r="553" ht="21.75" customHeight="1" x14ac:dyDescent="0.35"/>
    <row r="554" ht="21.75" customHeight="1" x14ac:dyDescent="0.35"/>
    <row r="555" ht="21.75" customHeight="1" x14ac:dyDescent="0.35"/>
    <row r="556" ht="21.75" customHeight="1" x14ac:dyDescent="0.35"/>
    <row r="557" ht="21.75" customHeight="1" x14ac:dyDescent="0.35"/>
    <row r="558" ht="21.75" customHeight="1" x14ac:dyDescent="0.35"/>
    <row r="559" ht="21.75" customHeight="1" x14ac:dyDescent="0.35"/>
    <row r="560" ht="21.75" customHeight="1" x14ac:dyDescent="0.35"/>
    <row r="561" ht="21.75" customHeight="1" x14ac:dyDescent="0.35"/>
    <row r="562" ht="21.75" customHeight="1" x14ac:dyDescent="0.35"/>
    <row r="563" ht="21.75" customHeight="1" x14ac:dyDescent="0.35"/>
    <row r="564" ht="21.75" customHeight="1" x14ac:dyDescent="0.35"/>
    <row r="565" ht="21.75" customHeight="1" x14ac:dyDescent="0.35"/>
    <row r="566" ht="21.75" customHeight="1" x14ac:dyDescent="0.35"/>
    <row r="567" ht="21.75" customHeight="1" x14ac:dyDescent="0.35"/>
    <row r="568" ht="21.75" customHeight="1" x14ac:dyDescent="0.35"/>
    <row r="569" ht="21.75" customHeight="1" x14ac:dyDescent="0.35"/>
    <row r="570" ht="21.75" customHeight="1" x14ac:dyDescent="0.35"/>
    <row r="571" ht="21.75" customHeight="1" x14ac:dyDescent="0.35"/>
    <row r="572" ht="21.75" customHeight="1" x14ac:dyDescent="0.35"/>
    <row r="573" ht="21.75" customHeight="1" x14ac:dyDescent="0.35"/>
    <row r="574" ht="21.75" customHeight="1" x14ac:dyDescent="0.35"/>
    <row r="575" ht="21.75" customHeight="1" x14ac:dyDescent="0.35"/>
    <row r="576" ht="21.75" customHeight="1" x14ac:dyDescent="0.35"/>
    <row r="577" ht="21.75" customHeight="1" x14ac:dyDescent="0.35"/>
    <row r="578" ht="21.75" customHeight="1" x14ac:dyDescent="0.35"/>
    <row r="579" ht="21.75" customHeight="1" x14ac:dyDescent="0.35"/>
    <row r="580" ht="21.75" customHeight="1" x14ac:dyDescent="0.35"/>
    <row r="581" ht="21.75" customHeight="1" x14ac:dyDescent="0.35"/>
    <row r="582" ht="21.75" customHeight="1" x14ac:dyDescent="0.35"/>
    <row r="583" ht="21.75" customHeight="1" x14ac:dyDescent="0.35"/>
    <row r="584" ht="21.75" customHeight="1" x14ac:dyDescent="0.35"/>
    <row r="585" ht="21.75" customHeight="1" x14ac:dyDescent="0.35"/>
    <row r="586" ht="21.75" customHeight="1" x14ac:dyDescent="0.35"/>
    <row r="587" ht="21.75" customHeight="1" x14ac:dyDescent="0.35"/>
    <row r="588" ht="21.75" customHeight="1" x14ac:dyDescent="0.35"/>
    <row r="589" ht="21.75" customHeight="1" x14ac:dyDescent="0.35"/>
    <row r="590" ht="21.75" customHeight="1" x14ac:dyDescent="0.35"/>
    <row r="591" ht="21.75" customHeight="1" x14ac:dyDescent="0.35"/>
    <row r="592" ht="21.75" customHeight="1" x14ac:dyDescent="0.35"/>
    <row r="593" ht="21.75" customHeight="1" x14ac:dyDescent="0.35"/>
    <row r="594" ht="21.75" customHeight="1" x14ac:dyDescent="0.35"/>
    <row r="595" ht="21.75" customHeight="1" x14ac:dyDescent="0.35"/>
    <row r="596" ht="21.75" customHeight="1" x14ac:dyDescent="0.35"/>
    <row r="597" ht="21.75" customHeight="1" x14ac:dyDescent="0.35"/>
    <row r="598" ht="21.75" customHeight="1" x14ac:dyDescent="0.35"/>
    <row r="599" ht="21.75" customHeight="1" x14ac:dyDescent="0.35"/>
    <row r="600" ht="21.75" customHeight="1" x14ac:dyDescent="0.35"/>
    <row r="601" ht="21.75" customHeight="1" x14ac:dyDescent="0.35"/>
    <row r="602" ht="21.75" customHeight="1" x14ac:dyDescent="0.35"/>
    <row r="603" ht="21.75" customHeight="1" x14ac:dyDescent="0.35"/>
    <row r="604" ht="21.75" customHeight="1" x14ac:dyDescent="0.35"/>
    <row r="605" ht="21.75" customHeight="1" x14ac:dyDescent="0.35"/>
    <row r="606" ht="21.75" customHeight="1" x14ac:dyDescent="0.35"/>
    <row r="607" ht="21.75" customHeight="1" x14ac:dyDescent="0.35"/>
    <row r="608" ht="21.75" customHeight="1" x14ac:dyDescent="0.35"/>
    <row r="609" ht="21.75" customHeight="1" x14ac:dyDescent="0.35"/>
    <row r="610" ht="21.75" customHeight="1" x14ac:dyDescent="0.35"/>
    <row r="611" ht="21.75" customHeight="1" x14ac:dyDescent="0.35"/>
    <row r="612" ht="21.75" customHeight="1" x14ac:dyDescent="0.35"/>
    <row r="613" ht="21.75" customHeight="1" x14ac:dyDescent="0.35"/>
    <row r="614" ht="21.75" customHeight="1" x14ac:dyDescent="0.35"/>
    <row r="615" ht="21.75" customHeight="1" x14ac:dyDescent="0.35"/>
    <row r="616" ht="21.75" customHeight="1" x14ac:dyDescent="0.35"/>
    <row r="617" ht="21.75" customHeight="1" x14ac:dyDescent="0.35"/>
    <row r="618" ht="21.75" customHeight="1" x14ac:dyDescent="0.35"/>
    <row r="619" ht="21.75" customHeight="1" x14ac:dyDescent="0.35"/>
    <row r="620" ht="21.75" customHeight="1" x14ac:dyDescent="0.35"/>
    <row r="621" ht="21.75" customHeight="1" x14ac:dyDescent="0.35"/>
    <row r="622" ht="21.75" customHeight="1" x14ac:dyDescent="0.35"/>
    <row r="623" ht="21.75" customHeight="1" x14ac:dyDescent="0.35"/>
    <row r="624" ht="21.75" customHeight="1" x14ac:dyDescent="0.35"/>
    <row r="625" ht="21.75" customHeight="1" x14ac:dyDescent="0.35"/>
    <row r="626" ht="21.75" customHeight="1" x14ac:dyDescent="0.35"/>
    <row r="627" ht="21.75" customHeight="1" x14ac:dyDescent="0.35"/>
    <row r="628" ht="21.75" customHeight="1" x14ac:dyDescent="0.35"/>
    <row r="629" ht="21.75" customHeight="1" x14ac:dyDescent="0.35"/>
    <row r="630" ht="21.75" customHeight="1" x14ac:dyDescent="0.35"/>
    <row r="631" ht="21.75" customHeight="1" x14ac:dyDescent="0.35"/>
    <row r="632" ht="21.75" customHeight="1" x14ac:dyDescent="0.35"/>
    <row r="633" ht="21.75" customHeight="1" x14ac:dyDescent="0.35"/>
    <row r="634" ht="21.75" customHeight="1" x14ac:dyDescent="0.35"/>
    <row r="635" ht="21.75" customHeight="1" x14ac:dyDescent="0.35"/>
    <row r="636" ht="21.75" customHeight="1" x14ac:dyDescent="0.35"/>
    <row r="637" ht="21.75" customHeight="1" x14ac:dyDescent="0.35"/>
    <row r="638" ht="21.75" customHeight="1" x14ac:dyDescent="0.35"/>
    <row r="639" ht="21.75" customHeight="1" x14ac:dyDescent="0.35"/>
    <row r="640" ht="21.75" customHeight="1" x14ac:dyDescent="0.35"/>
    <row r="641" ht="21.75" customHeight="1" x14ac:dyDescent="0.35"/>
    <row r="642" ht="21.75" customHeight="1" x14ac:dyDescent="0.35"/>
    <row r="643" ht="21.75" customHeight="1" x14ac:dyDescent="0.35"/>
    <row r="644" ht="21.75" customHeight="1" x14ac:dyDescent="0.35"/>
    <row r="645" ht="21.75" customHeight="1" x14ac:dyDescent="0.35"/>
    <row r="646" ht="21.75" customHeight="1" x14ac:dyDescent="0.35"/>
    <row r="647" ht="21.75" customHeight="1" x14ac:dyDescent="0.35"/>
    <row r="648" ht="21.75" customHeight="1" x14ac:dyDescent="0.35"/>
    <row r="649" ht="21.75" customHeight="1" x14ac:dyDescent="0.35"/>
    <row r="650" ht="21.75" customHeight="1" x14ac:dyDescent="0.35"/>
    <row r="651" ht="21.75" customHeight="1" x14ac:dyDescent="0.35"/>
    <row r="652" ht="21.75" customHeight="1" x14ac:dyDescent="0.35"/>
    <row r="653" ht="21.75" customHeight="1" x14ac:dyDescent="0.35"/>
    <row r="654" ht="21.75" customHeight="1" x14ac:dyDescent="0.35"/>
    <row r="655" ht="21.75" customHeight="1" x14ac:dyDescent="0.35"/>
    <row r="656" ht="21.75" customHeight="1" x14ac:dyDescent="0.35"/>
    <row r="657" ht="21.75" customHeight="1" x14ac:dyDescent="0.35"/>
    <row r="658" ht="21.75" customHeight="1" x14ac:dyDescent="0.35"/>
    <row r="659" ht="21.75" customHeight="1" x14ac:dyDescent="0.35"/>
    <row r="660" ht="21.75" customHeight="1" x14ac:dyDescent="0.35"/>
    <row r="661" ht="21.75" customHeight="1" x14ac:dyDescent="0.35"/>
    <row r="662" ht="21.75" customHeight="1" x14ac:dyDescent="0.35"/>
    <row r="663" ht="21.75" customHeight="1" x14ac:dyDescent="0.35"/>
    <row r="664" ht="21.75" customHeight="1" x14ac:dyDescent="0.35"/>
    <row r="665" ht="21.75" customHeight="1" x14ac:dyDescent="0.35"/>
    <row r="666" ht="21.75" customHeight="1" x14ac:dyDescent="0.35"/>
    <row r="667" ht="21.75" customHeight="1" x14ac:dyDescent="0.35"/>
    <row r="668" ht="21.75" customHeight="1" x14ac:dyDescent="0.35"/>
    <row r="669" ht="21.75" customHeight="1" x14ac:dyDescent="0.35"/>
    <row r="670" ht="21.75" customHeight="1" x14ac:dyDescent="0.35"/>
    <row r="671" ht="21.75" customHeight="1" x14ac:dyDescent="0.35"/>
    <row r="672" ht="21.75" customHeight="1" x14ac:dyDescent="0.35"/>
    <row r="673" ht="21.75" customHeight="1" x14ac:dyDescent="0.35"/>
    <row r="674" ht="21.75" customHeight="1" x14ac:dyDescent="0.35"/>
    <row r="675" ht="21.75" customHeight="1" x14ac:dyDescent="0.35"/>
    <row r="676" ht="21.75" customHeight="1" x14ac:dyDescent="0.35"/>
    <row r="677" ht="21.75" customHeight="1" x14ac:dyDescent="0.35"/>
    <row r="678" ht="21.75" customHeight="1" x14ac:dyDescent="0.35"/>
    <row r="679" ht="21.75" customHeight="1" x14ac:dyDescent="0.35"/>
    <row r="680" ht="21.75" customHeight="1" x14ac:dyDescent="0.35"/>
    <row r="681" ht="21.75" customHeight="1" x14ac:dyDescent="0.35"/>
    <row r="682" ht="21.75" customHeight="1" x14ac:dyDescent="0.35"/>
    <row r="683" ht="21.75" customHeight="1" x14ac:dyDescent="0.35"/>
    <row r="684" ht="21.75" customHeight="1" x14ac:dyDescent="0.35"/>
    <row r="685" ht="21.75" customHeight="1" x14ac:dyDescent="0.35"/>
    <row r="686" ht="21.75" customHeight="1" x14ac:dyDescent="0.35"/>
    <row r="687" ht="21.75" customHeight="1" x14ac:dyDescent="0.35"/>
    <row r="688" ht="21.75" customHeight="1" x14ac:dyDescent="0.35"/>
    <row r="689" ht="21.75" customHeight="1" x14ac:dyDescent="0.35"/>
    <row r="690" ht="21.75" customHeight="1" x14ac:dyDescent="0.35"/>
    <row r="691" ht="21.75" customHeight="1" x14ac:dyDescent="0.35"/>
    <row r="692" ht="21.75" customHeight="1" x14ac:dyDescent="0.35"/>
    <row r="693" ht="21.75" customHeight="1" x14ac:dyDescent="0.35"/>
    <row r="694" ht="21.75" customHeight="1" x14ac:dyDescent="0.35"/>
    <row r="695" ht="21.75" customHeight="1" x14ac:dyDescent="0.35"/>
    <row r="696" ht="21.75" customHeight="1" x14ac:dyDescent="0.35"/>
    <row r="697" ht="21.75" customHeight="1" x14ac:dyDescent="0.35"/>
    <row r="698" ht="21.75" customHeight="1" x14ac:dyDescent="0.35"/>
    <row r="699" ht="21.75" customHeight="1" x14ac:dyDescent="0.35"/>
    <row r="700" ht="21.75" customHeight="1" x14ac:dyDescent="0.35"/>
    <row r="701" ht="21.75" customHeight="1" x14ac:dyDescent="0.35"/>
    <row r="702" ht="21.75" customHeight="1" x14ac:dyDescent="0.35"/>
    <row r="703" ht="21.75" customHeight="1" x14ac:dyDescent="0.35"/>
    <row r="704" ht="21.75" customHeight="1" x14ac:dyDescent="0.35"/>
    <row r="705" ht="21.75" customHeight="1" x14ac:dyDescent="0.35"/>
    <row r="706" ht="21.75" customHeight="1" x14ac:dyDescent="0.35"/>
    <row r="707" ht="21.75" customHeight="1" x14ac:dyDescent="0.35"/>
    <row r="708" ht="21.75" customHeight="1" x14ac:dyDescent="0.35"/>
    <row r="709" ht="21.75" customHeight="1" x14ac:dyDescent="0.35"/>
    <row r="710" ht="21.75" customHeight="1" x14ac:dyDescent="0.35"/>
    <row r="711" ht="21.75" customHeight="1" x14ac:dyDescent="0.35"/>
    <row r="712" ht="21.75" customHeight="1" x14ac:dyDescent="0.35"/>
    <row r="713" ht="21.75" customHeight="1" x14ac:dyDescent="0.35"/>
    <row r="714" ht="21.75" customHeight="1" x14ac:dyDescent="0.35"/>
    <row r="715" ht="21.75" customHeight="1" x14ac:dyDescent="0.35"/>
    <row r="716" ht="21.75" customHeight="1" x14ac:dyDescent="0.35"/>
    <row r="717" ht="21.75" customHeight="1" x14ac:dyDescent="0.35"/>
    <row r="718" ht="21.75" customHeight="1" x14ac:dyDescent="0.35"/>
    <row r="719" ht="21.75" customHeight="1" x14ac:dyDescent="0.35"/>
    <row r="720" ht="21.75" customHeight="1" x14ac:dyDescent="0.35"/>
    <row r="721" ht="21.75" customHeight="1" x14ac:dyDescent="0.35"/>
    <row r="722" ht="21.75" customHeight="1" x14ac:dyDescent="0.35"/>
    <row r="723" ht="21.75" customHeight="1" x14ac:dyDescent="0.35"/>
    <row r="724" ht="21.75" customHeight="1" x14ac:dyDescent="0.35"/>
    <row r="725" ht="21.75" customHeight="1" x14ac:dyDescent="0.35"/>
    <row r="726" ht="21.75" customHeight="1" x14ac:dyDescent="0.35"/>
    <row r="727" ht="21.75" customHeight="1" x14ac:dyDescent="0.35"/>
    <row r="728" ht="21.75" customHeight="1" x14ac:dyDescent="0.35"/>
    <row r="729" ht="21.75" customHeight="1" x14ac:dyDescent="0.35"/>
    <row r="730" ht="21.75" customHeight="1" x14ac:dyDescent="0.35"/>
    <row r="731" ht="21.75" customHeight="1" x14ac:dyDescent="0.35"/>
    <row r="732" ht="21.75" customHeight="1" x14ac:dyDescent="0.35"/>
    <row r="733" ht="21.75" customHeight="1" x14ac:dyDescent="0.35"/>
    <row r="734" ht="21.75" customHeight="1" x14ac:dyDescent="0.35"/>
    <row r="735" ht="21.75" customHeight="1" x14ac:dyDescent="0.35"/>
    <row r="736" ht="21.75" customHeight="1" x14ac:dyDescent="0.35"/>
    <row r="737" ht="21.75" customHeight="1" x14ac:dyDescent="0.35"/>
    <row r="738" ht="21.75" customHeight="1" x14ac:dyDescent="0.35"/>
    <row r="739" ht="21.75" customHeight="1" x14ac:dyDescent="0.35"/>
    <row r="740" ht="21.75" customHeight="1" x14ac:dyDescent="0.35"/>
    <row r="741" ht="21.75" customHeight="1" x14ac:dyDescent="0.35"/>
    <row r="742" ht="21.75" customHeight="1" x14ac:dyDescent="0.35"/>
    <row r="743" ht="21.75" customHeight="1" x14ac:dyDescent="0.35"/>
    <row r="744" ht="21.75" customHeight="1" x14ac:dyDescent="0.35"/>
    <row r="745" ht="21.75" customHeight="1" x14ac:dyDescent="0.35"/>
    <row r="746" ht="21.75" customHeight="1" x14ac:dyDescent="0.35"/>
    <row r="747" ht="21.75" customHeight="1" x14ac:dyDescent="0.35"/>
    <row r="748" ht="21.75" customHeight="1" x14ac:dyDescent="0.35"/>
    <row r="749" ht="21.75" customHeight="1" x14ac:dyDescent="0.35"/>
    <row r="750" ht="21.75" customHeight="1" x14ac:dyDescent="0.35"/>
    <row r="751" ht="21.75" customHeight="1" x14ac:dyDescent="0.35"/>
    <row r="752" ht="21.75" customHeight="1" x14ac:dyDescent="0.35"/>
    <row r="753" ht="21.75" customHeight="1" x14ac:dyDescent="0.35"/>
    <row r="754" ht="21.75" customHeight="1" x14ac:dyDescent="0.35"/>
    <row r="755" ht="21.75" customHeight="1" x14ac:dyDescent="0.35"/>
    <row r="756" ht="21.75" customHeight="1" x14ac:dyDescent="0.35"/>
    <row r="757" ht="21.75" customHeight="1" x14ac:dyDescent="0.35"/>
    <row r="758" ht="21.75" customHeight="1" x14ac:dyDescent="0.35"/>
    <row r="759" ht="21.75" customHeight="1" x14ac:dyDescent="0.35"/>
    <row r="760" ht="21.75" customHeight="1" x14ac:dyDescent="0.35"/>
    <row r="761" ht="21.75" customHeight="1" x14ac:dyDescent="0.35"/>
    <row r="762" ht="21.75" customHeight="1" x14ac:dyDescent="0.35"/>
    <row r="763" ht="21.75" customHeight="1" x14ac:dyDescent="0.35"/>
    <row r="764" ht="21.75" customHeight="1" x14ac:dyDescent="0.35"/>
    <row r="765" ht="21.75" customHeight="1" x14ac:dyDescent="0.35"/>
    <row r="766" ht="21.75" customHeight="1" x14ac:dyDescent="0.35"/>
    <row r="767" ht="21.75" customHeight="1" x14ac:dyDescent="0.35"/>
    <row r="768" ht="21.75" customHeight="1" x14ac:dyDescent="0.35"/>
    <row r="769" ht="21.75" customHeight="1" x14ac:dyDescent="0.35"/>
    <row r="770" ht="21.75" customHeight="1" x14ac:dyDescent="0.35"/>
    <row r="771" ht="21.75" customHeight="1" x14ac:dyDescent="0.35"/>
    <row r="772" ht="21.75" customHeight="1" x14ac:dyDescent="0.35"/>
    <row r="773" ht="21.75" customHeight="1" x14ac:dyDescent="0.35"/>
    <row r="774" ht="21.75" customHeight="1" x14ac:dyDescent="0.35"/>
    <row r="775" ht="21.75" customHeight="1" x14ac:dyDescent="0.35"/>
    <row r="776" ht="21.75" customHeight="1" x14ac:dyDescent="0.35"/>
    <row r="777" ht="21.75" customHeight="1" x14ac:dyDescent="0.35"/>
    <row r="778" ht="21.75" customHeight="1" x14ac:dyDescent="0.35"/>
    <row r="779" ht="21.75" customHeight="1" x14ac:dyDescent="0.35"/>
    <row r="780" ht="21.75" customHeight="1" x14ac:dyDescent="0.35"/>
    <row r="781" ht="21.75" customHeight="1" x14ac:dyDescent="0.35"/>
    <row r="782" ht="21.75" customHeight="1" x14ac:dyDescent="0.35"/>
    <row r="783" ht="21.75" customHeight="1" x14ac:dyDescent="0.35"/>
    <row r="784" ht="21.75" customHeight="1" x14ac:dyDescent="0.35"/>
    <row r="785" ht="21.75" customHeight="1" x14ac:dyDescent="0.35"/>
    <row r="786" ht="21.75" customHeight="1" x14ac:dyDescent="0.35"/>
    <row r="787" ht="21.75" customHeight="1" x14ac:dyDescent="0.35"/>
    <row r="788" ht="21.75" customHeight="1" x14ac:dyDescent="0.35"/>
    <row r="789" ht="21.75" customHeight="1" x14ac:dyDescent="0.35"/>
    <row r="790" ht="21.75" customHeight="1" x14ac:dyDescent="0.35"/>
    <row r="791" ht="21.75" customHeight="1" x14ac:dyDescent="0.35"/>
    <row r="792" ht="21.75" customHeight="1" x14ac:dyDescent="0.35"/>
    <row r="793" ht="21.75" customHeight="1" x14ac:dyDescent="0.35"/>
    <row r="794" ht="21.75" customHeight="1" x14ac:dyDescent="0.35"/>
    <row r="795" ht="21.75" customHeight="1" x14ac:dyDescent="0.35"/>
    <row r="796" ht="21.75" customHeight="1" x14ac:dyDescent="0.35"/>
    <row r="797" ht="21.75" customHeight="1" x14ac:dyDescent="0.35"/>
    <row r="798" ht="21.75" customHeight="1" x14ac:dyDescent="0.35"/>
    <row r="799" ht="21.75" customHeight="1" x14ac:dyDescent="0.35"/>
    <row r="800" ht="21.75" customHeight="1" x14ac:dyDescent="0.35"/>
    <row r="801" ht="21.75" customHeight="1" x14ac:dyDescent="0.35"/>
    <row r="802" ht="21.75" customHeight="1" x14ac:dyDescent="0.35"/>
    <row r="803" ht="21.75" customHeight="1" x14ac:dyDescent="0.35"/>
    <row r="804" ht="21.75" customHeight="1" x14ac:dyDescent="0.35"/>
    <row r="805" ht="21.75" customHeight="1" x14ac:dyDescent="0.35"/>
    <row r="806" ht="21.75" customHeight="1" x14ac:dyDescent="0.35"/>
    <row r="807" ht="21.75" customHeight="1" x14ac:dyDescent="0.35"/>
    <row r="808" ht="21.75" customHeight="1" x14ac:dyDescent="0.35"/>
    <row r="809" ht="21.75" customHeight="1" x14ac:dyDescent="0.35"/>
    <row r="810" ht="21.75" customHeight="1" x14ac:dyDescent="0.35"/>
    <row r="811" ht="21.75" customHeight="1" x14ac:dyDescent="0.35"/>
    <row r="812" ht="21.75" customHeight="1" x14ac:dyDescent="0.35"/>
    <row r="813" ht="21.75" customHeight="1" x14ac:dyDescent="0.35"/>
    <row r="814" ht="21.75" customHeight="1" x14ac:dyDescent="0.35"/>
    <row r="815" ht="21.75" customHeight="1" x14ac:dyDescent="0.35"/>
    <row r="816" ht="21.75" customHeight="1" x14ac:dyDescent="0.35"/>
    <row r="817" ht="21.75" customHeight="1" x14ac:dyDescent="0.35"/>
    <row r="818" ht="21.75" customHeight="1" x14ac:dyDescent="0.35"/>
    <row r="819" ht="21.75" customHeight="1" x14ac:dyDescent="0.35"/>
    <row r="820" ht="21.75" customHeight="1" x14ac:dyDescent="0.35"/>
    <row r="821" ht="21.75" customHeight="1" x14ac:dyDescent="0.35"/>
    <row r="822" ht="21.75" customHeight="1" x14ac:dyDescent="0.35"/>
    <row r="823" ht="21.75" customHeight="1" x14ac:dyDescent="0.35"/>
    <row r="824" ht="21.75" customHeight="1" x14ac:dyDescent="0.35"/>
    <row r="825" ht="21.75" customHeight="1" x14ac:dyDescent="0.35"/>
    <row r="826" ht="21.75" customHeight="1" x14ac:dyDescent="0.35"/>
    <row r="827" ht="21.75" customHeight="1" x14ac:dyDescent="0.35"/>
    <row r="828" ht="21.75" customHeight="1" x14ac:dyDescent="0.35"/>
    <row r="829" ht="21.75" customHeight="1" x14ac:dyDescent="0.35"/>
    <row r="830" ht="21.75" customHeight="1" x14ac:dyDescent="0.35"/>
    <row r="831" ht="21.75" customHeight="1" x14ac:dyDescent="0.35"/>
    <row r="832" ht="21.75" customHeight="1" x14ac:dyDescent="0.35"/>
    <row r="833" ht="21.75" customHeight="1" x14ac:dyDescent="0.35"/>
    <row r="834" ht="21.75" customHeight="1" x14ac:dyDescent="0.35"/>
    <row r="835" ht="21.75" customHeight="1" x14ac:dyDescent="0.35"/>
    <row r="836" ht="21.75" customHeight="1" x14ac:dyDescent="0.35"/>
    <row r="837" ht="21.75" customHeight="1" x14ac:dyDescent="0.35"/>
    <row r="838" ht="21.75" customHeight="1" x14ac:dyDescent="0.35"/>
    <row r="839" ht="21.75" customHeight="1" x14ac:dyDescent="0.35"/>
    <row r="840" ht="21.75" customHeight="1" x14ac:dyDescent="0.35"/>
    <row r="841" ht="21.75" customHeight="1" x14ac:dyDescent="0.35"/>
    <row r="842" ht="21.75" customHeight="1" x14ac:dyDescent="0.35"/>
    <row r="843" ht="21.75" customHeight="1" x14ac:dyDescent="0.35"/>
    <row r="844" ht="21.75" customHeight="1" x14ac:dyDescent="0.35"/>
    <row r="845" ht="21.75" customHeight="1" x14ac:dyDescent="0.35"/>
    <row r="846" ht="21.75" customHeight="1" x14ac:dyDescent="0.35"/>
    <row r="847" ht="21.75" customHeight="1" x14ac:dyDescent="0.35"/>
    <row r="848" ht="21.75" customHeight="1" x14ac:dyDescent="0.35"/>
    <row r="849" ht="21.75" customHeight="1" x14ac:dyDescent="0.35"/>
    <row r="850" ht="21.75" customHeight="1" x14ac:dyDescent="0.35"/>
    <row r="851" ht="21.75" customHeight="1" x14ac:dyDescent="0.35"/>
    <row r="852" ht="21.75" customHeight="1" x14ac:dyDescent="0.35"/>
    <row r="853" ht="21.75" customHeight="1" x14ac:dyDescent="0.35"/>
    <row r="854" ht="21.75" customHeight="1" x14ac:dyDescent="0.35"/>
    <row r="855" ht="21.75" customHeight="1" x14ac:dyDescent="0.35"/>
    <row r="856" ht="21.75" customHeight="1" x14ac:dyDescent="0.35"/>
    <row r="857" ht="21.75" customHeight="1" x14ac:dyDescent="0.35"/>
    <row r="858" ht="21.75" customHeight="1" x14ac:dyDescent="0.35"/>
    <row r="859" ht="21.75" customHeight="1" x14ac:dyDescent="0.35"/>
    <row r="860" ht="21.75" customHeight="1" x14ac:dyDescent="0.35"/>
    <row r="861" ht="21.75" customHeight="1" x14ac:dyDescent="0.35"/>
    <row r="862" ht="21.75" customHeight="1" x14ac:dyDescent="0.35"/>
    <row r="863" ht="21.75" customHeight="1" x14ac:dyDescent="0.35"/>
    <row r="864" ht="21.75" customHeight="1" x14ac:dyDescent="0.35"/>
    <row r="865" ht="21.75" customHeight="1" x14ac:dyDescent="0.35"/>
    <row r="866" ht="21.75" customHeight="1" x14ac:dyDescent="0.35"/>
    <row r="867" ht="21.75" customHeight="1" x14ac:dyDescent="0.35"/>
    <row r="868" ht="21.75" customHeight="1" x14ac:dyDescent="0.35"/>
    <row r="869" ht="21.75" customHeight="1" x14ac:dyDescent="0.35"/>
    <row r="870" ht="21.75" customHeight="1" x14ac:dyDescent="0.35"/>
    <row r="871" ht="21.75" customHeight="1" x14ac:dyDescent="0.35"/>
    <row r="872" ht="21.75" customHeight="1" x14ac:dyDescent="0.35"/>
    <row r="873" ht="21.75" customHeight="1" x14ac:dyDescent="0.35"/>
    <row r="874" ht="21.75" customHeight="1" x14ac:dyDescent="0.35"/>
    <row r="875" ht="21.75" customHeight="1" x14ac:dyDescent="0.35"/>
    <row r="876" ht="21.75" customHeight="1" x14ac:dyDescent="0.35"/>
    <row r="877" ht="21.75" customHeight="1" x14ac:dyDescent="0.35"/>
    <row r="878" ht="21.75" customHeight="1" x14ac:dyDescent="0.35"/>
    <row r="879" ht="21.75" customHeight="1" x14ac:dyDescent="0.35"/>
    <row r="880" ht="21.75" customHeight="1" x14ac:dyDescent="0.35"/>
    <row r="881" ht="21.75" customHeight="1" x14ac:dyDescent="0.35"/>
    <row r="882" ht="21.75" customHeight="1" x14ac:dyDescent="0.35"/>
    <row r="883" ht="21.75" customHeight="1" x14ac:dyDescent="0.35"/>
    <row r="884" ht="21.75" customHeight="1" x14ac:dyDescent="0.35"/>
    <row r="885" ht="21.75" customHeight="1" x14ac:dyDescent="0.35"/>
    <row r="886" ht="21.75" customHeight="1" x14ac:dyDescent="0.35"/>
    <row r="887" ht="21.75" customHeight="1" x14ac:dyDescent="0.35"/>
    <row r="888" ht="21.75" customHeight="1" x14ac:dyDescent="0.35"/>
    <row r="889" ht="21.75" customHeight="1" x14ac:dyDescent="0.35"/>
    <row r="890" ht="21.75" customHeight="1" x14ac:dyDescent="0.35"/>
    <row r="891" ht="21.75" customHeight="1" x14ac:dyDescent="0.35"/>
    <row r="892" ht="21.75" customHeight="1" x14ac:dyDescent="0.35"/>
    <row r="893" ht="21.75" customHeight="1" x14ac:dyDescent="0.35"/>
    <row r="894" ht="21.75" customHeight="1" x14ac:dyDescent="0.35"/>
    <row r="895" ht="21.75" customHeight="1" x14ac:dyDescent="0.35"/>
    <row r="896" ht="21.75" customHeight="1" x14ac:dyDescent="0.35"/>
    <row r="897" ht="21.75" customHeight="1" x14ac:dyDescent="0.35"/>
    <row r="898" ht="21.75" customHeight="1" x14ac:dyDescent="0.35"/>
    <row r="899" ht="21.75" customHeight="1" x14ac:dyDescent="0.35"/>
    <row r="900" ht="21.75" customHeight="1" x14ac:dyDescent="0.35"/>
    <row r="901" ht="21.75" customHeight="1" x14ac:dyDescent="0.35"/>
    <row r="902" ht="21.75" customHeight="1" x14ac:dyDescent="0.35"/>
    <row r="903" ht="21.75" customHeight="1" x14ac:dyDescent="0.35"/>
    <row r="904" ht="21.75" customHeight="1" x14ac:dyDescent="0.35"/>
    <row r="905" ht="21.75" customHeight="1" x14ac:dyDescent="0.35"/>
    <row r="906" ht="21.75" customHeight="1" x14ac:dyDescent="0.35"/>
    <row r="907" ht="21.75" customHeight="1" x14ac:dyDescent="0.35"/>
    <row r="908" ht="21.75" customHeight="1" x14ac:dyDescent="0.35"/>
    <row r="909" ht="21.75" customHeight="1" x14ac:dyDescent="0.35"/>
    <row r="910" ht="21.75" customHeight="1" x14ac:dyDescent="0.35"/>
    <row r="911" ht="21.75" customHeight="1" x14ac:dyDescent="0.35"/>
    <row r="912" ht="21.75" customHeight="1" x14ac:dyDescent="0.35"/>
    <row r="913" ht="21.75" customHeight="1" x14ac:dyDescent="0.35"/>
    <row r="914" ht="21.75" customHeight="1" x14ac:dyDescent="0.35"/>
    <row r="915" ht="21.75" customHeight="1" x14ac:dyDescent="0.35"/>
    <row r="916" ht="21.75" customHeight="1" x14ac:dyDescent="0.35"/>
    <row r="917" ht="21.75" customHeight="1" x14ac:dyDescent="0.35"/>
    <row r="918" ht="21.75" customHeight="1" x14ac:dyDescent="0.35"/>
    <row r="919" ht="21.75" customHeight="1" x14ac:dyDescent="0.35"/>
    <row r="920" ht="21.75" customHeight="1" x14ac:dyDescent="0.35"/>
    <row r="921" ht="21.75" customHeight="1" x14ac:dyDescent="0.35"/>
    <row r="922" ht="21.75" customHeight="1" x14ac:dyDescent="0.35"/>
    <row r="923" ht="21.75" customHeight="1" x14ac:dyDescent="0.35"/>
    <row r="924" ht="21.75" customHeight="1" x14ac:dyDescent="0.35"/>
    <row r="925" ht="21.75" customHeight="1" x14ac:dyDescent="0.35"/>
    <row r="926" ht="21.75" customHeight="1" x14ac:dyDescent="0.35"/>
    <row r="927" ht="21.75" customHeight="1" x14ac:dyDescent="0.35"/>
    <row r="928" ht="21.75" customHeight="1" x14ac:dyDescent="0.35"/>
    <row r="929" ht="21.75" customHeight="1" x14ac:dyDescent="0.35"/>
    <row r="930" ht="21.75" customHeight="1" x14ac:dyDescent="0.35"/>
    <row r="931" ht="21.75" customHeight="1" x14ac:dyDescent="0.35"/>
    <row r="932" ht="21.75" customHeight="1" x14ac:dyDescent="0.35"/>
    <row r="933" ht="21.75" customHeight="1" x14ac:dyDescent="0.35"/>
    <row r="934" ht="21.75" customHeight="1" x14ac:dyDescent="0.35"/>
    <row r="935" ht="21.75" customHeight="1" x14ac:dyDescent="0.35"/>
    <row r="936" ht="21.75" customHeight="1" x14ac:dyDescent="0.35"/>
    <row r="937" ht="21.75" customHeight="1" x14ac:dyDescent="0.35"/>
    <row r="938" ht="21.75" customHeight="1" x14ac:dyDescent="0.35"/>
    <row r="939" ht="21.75" customHeight="1" x14ac:dyDescent="0.35"/>
    <row r="940" ht="21.75" customHeight="1" x14ac:dyDescent="0.35"/>
    <row r="941" ht="21.75" customHeight="1" x14ac:dyDescent="0.35"/>
    <row r="942" ht="21.75" customHeight="1" x14ac:dyDescent="0.35"/>
    <row r="943" ht="21.75" customHeight="1" x14ac:dyDescent="0.35"/>
    <row r="944" ht="21.75" customHeight="1" x14ac:dyDescent="0.35"/>
    <row r="945" ht="21.75" customHeight="1" x14ac:dyDescent="0.35"/>
    <row r="946" ht="21.75" customHeight="1" x14ac:dyDescent="0.35"/>
    <row r="947" ht="21.75" customHeight="1" x14ac:dyDescent="0.35"/>
    <row r="948" ht="21.75" customHeight="1" x14ac:dyDescent="0.35"/>
    <row r="949" ht="21.75" customHeight="1" x14ac:dyDescent="0.35"/>
    <row r="950" ht="21.75" customHeight="1" x14ac:dyDescent="0.35"/>
    <row r="951" ht="21.75" customHeight="1" x14ac:dyDescent="0.35"/>
    <row r="952" ht="21.75" customHeight="1" x14ac:dyDescent="0.35"/>
    <row r="953" ht="21.75" customHeight="1" x14ac:dyDescent="0.35"/>
    <row r="954" ht="21.75" customHeight="1" x14ac:dyDescent="0.35"/>
    <row r="955" ht="21.75" customHeight="1" x14ac:dyDescent="0.35"/>
    <row r="956" ht="21.75" customHeight="1" x14ac:dyDescent="0.35"/>
    <row r="957" ht="21.75" customHeight="1" x14ac:dyDescent="0.35"/>
    <row r="958" ht="21.75" customHeight="1" x14ac:dyDescent="0.35"/>
    <row r="959" ht="21.75" customHeight="1" x14ac:dyDescent="0.35"/>
    <row r="960" ht="21.75" customHeight="1" x14ac:dyDescent="0.35"/>
    <row r="961" ht="21.75" customHeight="1" x14ac:dyDescent="0.35"/>
    <row r="962" ht="21.75" customHeight="1" x14ac:dyDescent="0.35"/>
    <row r="963" ht="21.75" customHeight="1" x14ac:dyDescent="0.35"/>
    <row r="964" ht="21.75" customHeight="1" x14ac:dyDescent="0.35"/>
    <row r="965" ht="21.75" customHeight="1" x14ac:dyDescent="0.35"/>
    <row r="966" ht="21.75" customHeight="1" x14ac:dyDescent="0.35"/>
    <row r="967" ht="21.75" customHeight="1" x14ac:dyDescent="0.35"/>
    <row r="968" ht="21.75" customHeight="1" x14ac:dyDescent="0.35"/>
    <row r="969" ht="21.75" customHeight="1" x14ac:dyDescent="0.35"/>
    <row r="970" ht="21.75" customHeight="1" x14ac:dyDescent="0.35"/>
    <row r="971" ht="21.75" customHeight="1" x14ac:dyDescent="0.35"/>
    <row r="972" ht="21.75" customHeight="1" x14ac:dyDescent="0.35"/>
    <row r="973" ht="21.75" customHeight="1" x14ac:dyDescent="0.35"/>
    <row r="974" ht="21.75" customHeight="1" x14ac:dyDescent="0.35"/>
    <row r="975" ht="21.75" customHeight="1" x14ac:dyDescent="0.35"/>
    <row r="976" ht="21.75" customHeight="1" x14ac:dyDescent="0.35"/>
    <row r="977" ht="21.75" customHeight="1" x14ac:dyDescent="0.35"/>
    <row r="978" ht="21.75" customHeight="1" x14ac:dyDescent="0.35"/>
    <row r="979" ht="21.75" customHeight="1" x14ac:dyDescent="0.35"/>
    <row r="980" ht="21.75" customHeight="1" x14ac:dyDescent="0.35"/>
    <row r="981" ht="21.75" customHeight="1" x14ac:dyDescent="0.35"/>
    <row r="982" ht="21.75" customHeight="1" x14ac:dyDescent="0.35"/>
    <row r="983" ht="21.75" customHeight="1" x14ac:dyDescent="0.35"/>
    <row r="984" ht="21.75" customHeight="1" x14ac:dyDescent="0.35"/>
    <row r="985" ht="21.75" customHeight="1" x14ac:dyDescent="0.35"/>
    <row r="986" ht="21.75" customHeight="1" x14ac:dyDescent="0.35"/>
    <row r="987" ht="21.75" customHeight="1" x14ac:dyDescent="0.35"/>
    <row r="988" ht="21.75" customHeight="1" x14ac:dyDescent="0.35"/>
    <row r="989" ht="21.75" customHeight="1" x14ac:dyDescent="0.35"/>
    <row r="990" ht="21.75" customHeight="1" x14ac:dyDescent="0.35"/>
    <row r="991" ht="21.75" customHeight="1" x14ac:dyDescent="0.35"/>
    <row r="992" ht="21.75" customHeight="1" x14ac:dyDescent="0.35"/>
    <row r="993" ht="21.75" customHeight="1" x14ac:dyDescent="0.35"/>
    <row r="994" ht="21.75" customHeight="1" x14ac:dyDescent="0.35"/>
    <row r="995" ht="21.75" customHeight="1" x14ac:dyDescent="0.35"/>
    <row r="996" ht="21.75" customHeight="1" x14ac:dyDescent="0.35"/>
    <row r="997" ht="21.75" customHeight="1" x14ac:dyDescent="0.35"/>
    <row r="998" ht="21.75" customHeight="1" x14ac:dyDescent="0.35"/>
    <row r="999" ht="21.75" customHeight="1" x14ac:dyDescent="0.35"/>
    <row r="1000" ht="21.75" customHeight="1" x14ac:dyDescent="0.35"/>
    <row r="1001" ht="21.75" customHeight="1" x14ac:dyDescent="0.35"/>
    <row r="1002" ht="21.75" customHeight="1" x14ac:dyDescent="0.35"/>
  </sheetData>
  <mergeCells count="5">
    <mergeCell ref="A2:G2"/>
    <mergeCell ref="A4:A5"/>
    <mergeCell ref="B4:C5"/>
    <mergeCell ref="D4:E5"/>
    <mergeCell ref="F4:G5"/>
  </mergeCells>
  <pageMargins left="0.7" right="0.7" top="0.75" bottom="0.75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สรุป (2)</vt:lpstr>
      <vt:lpstr>ผสม</vt:lpstr>
      <vt:lpstr>ช้า</vt:lpstr>
      <vt:lpstr>เร็ว</vt:lpstr>
      <vt:lpstr>'สรุป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rfd</dc:creator>
  <cp:keywords/>
  <dc:description/>
  <cp:lastModifiedBy>นฤทัย พอกพูน</cp:lastModifiedBy>
  <cp:revision/>
  <cp:lastPrinted>2026-06-04T09:06:49Z</cp:lastPrinted>
  <dcterms:created xsi:type="dcterms:W3CDTF">2021-03-12T04:08:52Z</dcterms:created>
  <dcterms:modified xsi:type="dcterms:W3CDTF">2026-06-13T06:49:37Z</dcterms:modified>
  <cp:category/>
  <cp:contentStatus/>
</cp:coreProperties>
</file>